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90" windowWidth="13095" windowHeight="12600" activeTab="0"/>
  </bookViews>
  <sheets>
    <sheet name="BRM x00 km n°xxx" sheetId="1" r:id="rId1"/>
  </sheets>
  <definedNames>
    <definedName name="_xlnm.Print_Area" localSheetId="0">'BRM x00 km n°xxx'!$B:$I</definedName>
  </definedNames>
  <calcPr fullCalcOnLoad="1"/>
</workbook>
</file>

<file path=xl/sharedStrings.xml><?xml version="1.0" encoding="utf-8"?>
<sst xmlns="http://schemas.openxmlformats.org/spreadsheetml/2006/main" count="358" uniqueCount="296">
  <si>
    <t xml:space="preserve">   Km</t>
  </si>
  <si>
    <t>LOCALITES</t>
  </si>
  <si>
    <t>Carte MICHELIN</t>
  </si>
  <si>
    <t xml:space="preserve">Numéro de </t>
  </si>
  <si>
    <t>KM</t>
  </si>
  <si>
    <t>CONTROLES</t>
  </si>
  <si>
    <t>N°</t>
  </si>
  <si>
    <t>Pli N°</t>
  </si>
  <si>
    <t>Route</t>
  </si>
  <si>
    <t>PARTIEL</t>
  </si>
  <si>
    <t>TOTAL</t>
  </si>
  <si>
    <r>
      <t>A</t>
    </r>
    <r>
      <rPr>
        <b/>
        <sz val="20"/>
        <color indexed="18"/>
        <rFont val="Arial"/>
        <family val="2"/>
      </rPr>
      <t xml:space="preserve">UDAX </t>
    </r>
    <r>
      <rPr>
        <b/>
        <sz val="20"/>
        <color indexed="10"/>
        <rFont val="Arial"/>
        <family val="2"/>
      </rPr>
      <t>C</t>
    </r>
    <r>
      <rPr>
        <b/>
        <sz val="20"/>
        <color indexed="18"/>
        <rFont val="Arial"/>
        <family val="2"/>
      </rPr>
      <t xml:space="preserve">LUB </t>
    </r>
    <r>
      <rPr>
        <b/>
        <sz val="20"/>
        <color indexed="10"/>
        <rFont val="Arial"/>
        <family val="2"/>
      </rPr>
      <t>P</t>
    </r>
    <r>
      <rPr>
        <b/>
        <sz val="20"/>
        <color indexed="18"/>
        <rFont val="Arial"/>
        <family val="2"/>
      </rPr>
      <t>ARISIEN</t>
    </r>
  </si>
  <si>
    <t>RANDONNEURS FRANÇAIS</t>
  </si>
  <si>
    <t>RANDONNEURS EUROPEENS</t>
  </si>
  <si>
    <t>RANDONNEURS MONDIAUX</t>
  </si>
  <si>
    <t>Fermeture</t>
  </si>
  <si>
    <t>Ouverture</t>
  </si>
  <si>
    <t>Brevet de</t>
  </si>
  <si>
    <t>Heure de départ :</t>
  </si>
  <si>
    <t>Adresse du responsable :</t>
  </si>
  <si>
    <r>
      <t>Lieu de départ :</t>
    </r>
    <r>
      <rPr>
        <sz val="12"/>
        <color indexed="18"/>
        <rFont val="Arial"/>
        <family val="2"/>
      </rPr>
      <t xml:space="preserve"> </t>
    </r>
  </si>
  <si>
    <t>Nom du responsable :</t>
  </si>
  <si>
    <t>Nom du parcours :</t>
  </si>
  <si>
    <t>N° homologation :</t>
  </si>
  <si>
    <t>Ligue :</t>
  </si>
  <si>
    <t>Date :</t>
  </si>
  <si>
    <t>Code ACP :</t>
  </si>
  <si>
    <t xml:space="preserve">Société organisatrice :   </t>
  </si>
  <si>
    <t>Contr.</t>
  </si>
  <si>
    <t>C</t>
  </si>
  <si>
    <t>&lt;&lt;&lt;Taper ici votre n° de club à 4 chiffres</t>
  </si>
  <si>
    <t>&lt;&lt;&lt;Taper ici l'heure de départ sous la forme 08:30</t>
  </si>
  <si>
    <t>Si contrôle mettre un C majuscule dans la première colonne</t>
  </si>
  <si>
    <t>Le calcul des heures d'ouverture et fermeture sera automatique</t>
  </si>
  <si>
    <t>Audax Club Parisien</t>
  </si>
  <si>
    <t>LUCHINI Yvan</t>
  </si>
  <si>
    <t>5, Chemin des Polys - 79340 Ménigoute</t>
  </si>
  <si>
    <t>Mairie de Ménigoute</t>
  </si>
  <si>
    <t>Ménigoute</t>
  </si>
  <si>
    <t>Sanxay</t>
  </si>
  <si>
    <t>D21/D3</t>
  </si>
  <si>
    <t>D62</t>
  </si>
  <si>
    <t>D21</t>
  </si>
  <si>
    <t>J6</t>
  </si>
  <si>
    <t>Ile-de-France</t>
  </si>
  <si>
    <t>cyclopassion79@aol.com</t>
  </si>
  <si>
    <t>Tel : 06.06.42.69.38</t>
  </si>
  <si>
    <t>Benassay</t>
  </si>
  <si>
    <t>Latillé</t>
  </si>
  <si>
    <t>Vouillé</t>
  </si>
  <si>
    <t>Neuville-du-Poitou</t>
  </si>
  <si>
    <t>Vendoeuvre-du-Poitou</t>
  </si>
  <si>
    <t>Dir Poitiers
D62/D43/D757</t>
  </si>
  <si>
    <t>Colombiers</t>
  </si>
  <si>
    <t>D21 Dir Marigny
D20/D21</t>
  </si>
  <si>
    <t>Châtellerault</t>
  </si>
  <si>
    <t>Au Stop à droite
Centre ville
Dir Tours
D1 Dir Antran
D1</t>
  </si>
  <si>
    <t>D22 Centre ville
D910 Dir Ingrandes
D58</t>
  </si>
  <si>
    <t>D31 Dir Ligueil
D750 Dir Tours
D101</t>
  </si>
  <si>
    <t>Bournan</t>
  </si>
  <si>
    <t>Descartes</t>
  </si>
  <si>
    <t>c</t>
  </si>
  <si>
    <t>Dangé-Saint-Romain</t>
  </si>
  <si>
    <t>Manthélan</t>
  </si>
  <si>
    <t>D59 Dir Bossée
D97 Dir La Chapelle
D50</t>
  </si>
  <si>
    <t>Reignac-sur-Indre</t>
  </si>
  <si>
    <t>D50 Centre Ville
D58</t>
  </si>
  <si>
    <t>Bléré</t>
  </si>
  <si>
    <t>D58/D31</t>
  </si>
  <si>
    <t>Dir Luzillé
Autres directions
D376/D31/D431</t>
  </si>
  <si>
    <t>Amboise</t>
  </si>
  <si>
    <t>D952 Dir Blois
D431 Dir Pocé/Cissé
D1 Dir Limeray
D701/D1</t>
  </si>
  <si>
    <t>Cangey</t>
  </si>
  <si>
    <t>Dame-Marie-les-Bois</t>
  </si>
  <si>
    <t>D74</t>
  </si>
  <si>
    <t>Saint-Nicolas-des-Motets</t>
  </si>
  <si>
    <t>D74 Dir Morand
D55/D74
D73 Dir Saunay
D73</t>
  </si>
  <si>
    <t>Saint-Amand-Longpré</t>
  </si>
  <si>
    <t>D73 Dir St-Cyr
D65/D108</t>
  </si>
  <si>
    <t>Crucheray</t>
  </si>
  <si>
    <t>D64 Dir Nourray
D64</t>
  </si>
  <si>
    <t>Vendôme</t>
  </si>
  <si>
    <t>D16/N10</t>
  </si>
  <si>
    <t>Dir Chartres
Dir Danzé/D36</t>
  </si>
  <si>
    <t>Danzé</t>
  </si>
  <si>
    <t>Autres directions
D24</t>
  </si>
  <si>
    <t>La Ville-aux-Clercs</t>
  </si>
  <si>
    <t>Cloyes-sur-le-Loir</t>
  </si>
  <si>
    <t xml:space="preserve">Centre ville
Dir Chartres
D23
</t>
  </si>
  <si>
    <t>Saint-Hilaire-sur-Yerre</t>
  </si>
  <si>
    <t>D23</t>
  </si>
  <si>
    <t>Logron</t>
  </si>
  <si>
    <t xml:space="preserve">Toutes directions
D955/D941
</t>
  </si>
  <si>
    <t>Dangeau</t>
  </si>
  <si>
    <t>Illiers-Combray</t>
  </si>
  <si>
    <t>D941</t>
  </si>
  <si>
    <t>Courville-sur-Eure</t>
  </si>
  <si>
    <t>D23/D920¹</t>
  </si>
  <si>
    <t>Dir Pontgouin
D125/D23/D139</t>
  </si>
  <si>
    <t>Saint-Arnoult-des-Bois</t>
  </si>
  <si>
    <t>Tremblay-les-Villages</t>
  </si>
  <si>
    <r>
      <t xml:space="preserve">D139 Dir Gatelles
D139 Dir Marville
</t>
    </r>
    <r>
      <rPr>
        <sz val="8"/>
        <rFont val="Arial"/>
        <family val="2"/>
      </rPr>
      <t>A Villette-les-Bois prendre à droite (D26)</t>
    </r>
  </si>
  <si>
    <t>D26 Dir Ormoy
D121 Dir Boullay
D140</t>
  </si>
  <si>
    <t>Villemeux-sur-Eure</t>
  </si>
  <si>
    <t>D929 Dir Dreux
D136 Dir Le Mesnil
D116 Dir Ouerre
D116</t>
  </si>
  <si>
    <t>Cherisy</t>
  </si>
  <si>
    <t>Marcilly-sur-Eure</t>
  </si>
  <si>
    <t>Dir Les Osmeaux
D116 Dir Montreuil
D928/D116/D21⁷</t>
  </si>
  <si>
    <t>D143 Dir Dreux
D52</t>
  </si>
  <si>
    <t>Saint-André-de-L'Eure</t>
  </si>
  <si>
    <t>Saint-Aquilin-de-Pacy</t>
  </si>
  <si>
    <t>D833 Dir Ivry
D141 Dir Pacy
D71 Dir Croisy</t>
  </si>
  <si>
    <t>Houlbec-Cocherel</t>
  </si>
  <si>
    <t>D71 Dir Croisy
D65 Dir Ménilles
D836/D65</t>
  </si>
  <si>
    <t>D65</t>
  </si>
  <si>
    <t>Gaillon</t>
  </si>
  <si>
    <t>D316
D65 Dir Aubevoye
D65 Dir Tosny
D135</t>
  </si>
  <si>
    <t>Les Andelys</t>
  </si>
  <si>
    <t>Ecouis</t>
  </si>
  <si>
    <t xml:space="preserve">Centre ville
D1/D2
</t>
  </si>
  <si>
    <t>Lyons-la-Forêt</t>
  </si>
  <si>
    <t>D2</t>
  </si>
  <si>
    <t>Dir Gournay
Dir Perriers
D6</t>
  </si>
  <si>
    <t>Les Hogues</t>
  </si>
  <si>
    <t>Ry</t>
  </si>
  <si>
    <t>D6
D1 Dir Rouen
N31 Dir Gournay
D12</t>
  </si>
  <si>
    <t>Préaux</t>
  </si>
  <si>
    <t>D12 Dir Blainville
D7 Dir Préaux
D12 Dir Morgny
D61 Dir Gruchy
D61/D15</t>
  </si>
  <si>
    <t>Quincampoix</t>
  </si>
  <si>
    <t>D53</t>
  </si>
  <si>
    <t>Montville</t>
  </si>
  <si>
    <t>D53 Dir Houppeville
D90
D47 Dir Bosc
D47</t>
  </si>
  <si>
    <t>Barentin</t>
  </si>
  <si>
    <r>
      <rPr>
        <sz val="8"/>
        <rFont val="Arial"/>
        <family val="2"/>
      </rPr>
      <t>D155 Dir Mt Cauvaire</t>
    </r>
    <r>
      <rPr>
        <sz val="10"/>
        <rFont val="Arial"/>
        <family val="2"/>
      </rPr>
      <t xml:space="preserve">
D44/D504/D104</t>
    </r>
  </si>
  <si>
    <t>Fréville</t>
  </si>
  <si>
    <t xml:space="preserve">D67 Dir Pavilly
Première à gauche
Dir Hôpital
D104
</t>
  </si>
  <si>
    <t>D5 Dir Yvetot
D89 Dir La Folletière
D104 Dir Touffreville
D104</t>
  </si>
  <si>
    <t>Bois Himont</t>
  </si>
  <si>
    <t>Lillebonne</t>
  </si>
  <si>
    <t xml:space="preserve">D104/D34/D29
Dir La Vallée
</t>
  </si>
  <si>
    <t>Dir Yvetot
D982 Centre ville
D173 Dir St-Romain
D81 Dir St-Antoine
D17</t>
  </si>
  <si>
    <t>Saint-Nicolas-de-la-Taille</t>
  </si>
  <si>
    <t>Tancarville</t>
  </si>
  <si>
    <t>D17
D39 Dir La Cerlangue</t>
  </si>
  <si>
    <r>
      <t xml:space="preserve">D39
</t>
    </r>
    <r>
      <rPr>
        <sz val="8"/>
        <rFont val="Arial"/>
        <family val="2"/>
      </rPr>
      <t>D910 Pt de Tancarville</t>
    </r>
    <r>
      <rPr>
        <sz val="10"/>
        <rFont val="Arial"/>
        <family val="2"/>
      </rPr>
      <t xml:space="preserve">
D6178 Dir Evreux
D312 Dir Foubec
D312</t>
    </r>
  </si>
  <si>
    <t>Berville-sur-Mer</t>
  </si>
  <si>
    <t>Honfleur</t>
  </si>
  <si>
    <t>D312
D180E Dir Ablon
D580A</t>
  </si>
  <si>
    <t>Centre ville
Dir Naturospace
D513</t>
  </si>
  <si>
    <t>Villerville</t>
  </si>
  <si>
    <t>Deauville</t>
  </si>
  <si>
    <t>D513</t>
  </si>
  <si>
    <t>Centre ville
D278 Dir St-Arnoult
D278 Dir Tourgéville</t>
  </si>
  <si>
    <t>Saint-Arnoult</t>
  </si>
  <si>
    <t>Bonnebosq</t>
  </si>
  <si>
    <t>D278 Dir Beaumont
D275 Dir Glanville
D275 Dir Rumesnil
D146/D146B</t>
  </si>
  <si>
    <t>Victot-Pontfol</t>
  </si>
  <si>
    <t>Dir Léaupartie
D16/D49</t>
  </si>
  <si>
    <t>Méry-Corbon</t>
  </si>
  <si>
    <t>D49
D78 Dir Hotot
D152</t>
  </si>
  <si>
    <t>Mézidon-Canon</t>
  </si>
  <si>
    <t>D138A Dir Cléville
D152 Dir Bissières
D152</t>
  </si>
  <si>
    <t>Ernes</t>
  </si>
  <si>
    <t xml:space="preserve">D47 Dir Lizieux
D88 Dir Magny
D88
</t>
  </si>
  <si>
    <t>Epaney</t>
  </si>
  <si>
    <t>D88</t>
  </si>
  <si>
    <t>Falaise</t>
  </si>
  <si>
    <t xml:space="preserve">D88/D511
D658 Centre ville
</t>
  </si>
  <si>
    <t>D511 Dir Condé
D44</t>
  </si>
  <si>
    <t>Fourneaux-le-Val</t>
  </si>
  <si>
    <t>D44/D21</t>
  </si>
  <si>
    <t>Ménil-Hermei</t>
  </si>
  <si>
    <t>Briouze</t>
  </si>
  <si>
    <t xml:space="preserve">D21 Dir La Forêt
Dir Bréel
D21/D20
</t>
  </si>
  <si>
    <t>D20</t>
  </si>
  <si>
    <t>Lonlay-le-Tesson</t>
  </si>
  <si>
    <t>La Ferté-Macé</t>
  </si>
  <si>
    <t>D20/D19</t>
  </si>
  <si>
    <t>Méhoudin</t>
  </si>
  <si>
    <t>Javron-les-Chapelles</t>
  </si>
  <si>
    <t>D976 Dir Madré
D20/D218/N12</t>
  </si>
  <si>
    <t>Villaines-la-Juhel</t>
  </si>
  <si>
    <r>
      <t xml:space="preserve">Dir Mairie
</t>
    </r>
    <r>
      <rPr>
        <sz val="8"/>
        <rFont val="Arial"/>
        <family val="2"/>
      </rPr>
      <t>Carrefour D13 à droite</t>
    </r>
    <r>
      <rPr>
        <sz val="10"/>
        <rFont val="Arial"/>
        <family val="2"/>
      </rPr>
      <t xml:space="preserve">
D13</t>
    </r>
  </si>
  <si>
    <t xml:space="preserve">Dir Sillé
Autres directions
Toutes directions
Dir Sillé
D13
</t>
  </si>
  <si>
    <t>Courcité</t>
  </si>
  <si>
    <t>Sillé-le-Guillaume</t>
  </si>
  <si>
    <t>D13/D16/D5</t>
  </si>
  <si>
    <t>Parennes</t>
  </si>
  <si>
    <t>D5 Toutes Dir.
D310 Dir Evron
D4</t>
  </si>
  <si>
    <t>Brûlon</t>
  </si>
  <si>
    <t>D4</t>
  </si>
  <si>
    <t>Poillé-sur-Vègre</t>
  </si>
  <si>
    <t>Sablé-sur-Sarthe</t>
  </si>
  <si>
    <t>D306 Dir Tours
D24 Dir Pincé
D24</t>
  </si>
  <si>
    <t>Précigné</t>
  </si>
  <si>
    <t>Durtal</t>
  </si>
  <si>
    <t>D288/D24/D23
D59/C22</t>
  </si>
  <si>
    <t>Dir Angers
D323 Dir Seiches
D18</t>
  </si>
  <si>
    <t>Montigné-lès-Rairies</t>
  </si>
  <si>
    <t>Baugé</t>
  </si>
  <si>
    <t>D18</t>
  </si>
  <si>
    <t>D938 Dir Blois
D60</t>
  </si>
  <si>
    <t>(Beaufort-en-Vallée)</t>
  </si>
  <si>
    <t>D59 Dir Angers
D59</t>
  </si>
  <si>
    <t>Les Rosiers-sur-Loire</t>
  </si>
  <si>
    <t>Milly</t>
  </si>
  <si>
    <t>Dir Saumur
D69 Dir Doué
D69</t>
  </si>
  <si>
    <t>Doué-la-Fontaine</t>
  </si>
  <si>
    <t>D69</t>
  </si>
  <si>
    <t>Dir Cholet
Dir Les Verchers
D69</t>
  </si>
  <si>
    <t>Les Verchers-sur-Layon</t>
  </si>
  <si>
    <t>Saint-Pierre-à-Champ</t>
  </si>
  <si>
    <t>D69/D32</t>
  </si>
  <si>
    <t>Moutiers-sous-Argenton</t>
  </si>
  <si>
    <t>D61 Dir Cersay
D360 Dir Massais
D31 Dir Massais
D181</t>
  </si>
  <si>
    <t xml:space="preserve">D159 Autres Dir.
D146/D28
</t>
  </si>
  <si>
    <t>Coulonges-Thouarsais</t>
  </si>
  <si>
    <t>Geay</t>
  </si>
  <si>
    <t>D157/D170</t>
  </si>
  <si>
    <t>Glénay</t>
  </si>
  <si>
    <t>D170 Dir Pierrefitte
D135/D170</t>
  </si>
  <si>
    <t>Airvault</t>
  </si>
  <si>
    <t>D143
D170 Dir Repéroux
D28/D725</t>
  </si>
  <si>
    <t>Saint-Loup-sur-Thouet</t>
  </si>
  <si>
    <t xml:space="preserve">D725E Autres Dir
D121 Autres Dir
D46
</t>
  </si>
  <si>
    <t>Lhoumois</t>
  </si>
  <si>
    <t>D46 Dir La Ferrière
D121</t>
  </si>
  <si>
    <t>D121</t>
  </si>
  <si>
    <t>La Ferrière-en-Parthenay</t>
  </si>
  <si>
    <t>Saint-Martin-du-Fouilloux</t>
  </si>
  <si>
    <t>D738 Dir Poitiers
N149 Dir Parthenay
D738</t>
  </si>
  <si>
    <t>D738</t>
  </si>
  <si>
    <t>Vausseroux</t>
  </si>
  <si>
    <t>3:44
le 03/07</t>
  </si>
  <si>
    <t>2:16
le 03/07</t>
  </si>
  <si>
    <t>1:12
le 04/07</t>
  </si>
  <si>
    <t>6:32
le 05/07</t>
  </si>
  <si>
    <t>K5</t>
  </si>
  <si>
    <t>L5</t>
  </si>
  <si>
    <t>L4</t>
  </si>
  <si>
    <t>L6</t>
  </si>
  <si>
    <t>N4</t>
  </si>
  <si>
    <t>N3</t>
  </si>
  <si>
    <t>P3</t>
  </si>
  <si>
    <t>O2</t>
  </si>
  <si>
    <t>F15</t>
  </si>
  <si>
    <t>G14</t>
  </si>
  <si>
    <t>G13</t>
  </si>
  <si>
    <t>H13</t>
  </si>
  <si>
    <t>H12</t>
  </si>
  <si>
    <t>H11</t>
  </si>
  <si>
    <t>H10</t>
  </si>
  <si>
    <t>I10</t>
  </si>
  <si>
    <t>I9</t>
  </si>
  <si>
    <t>I8</t>
  </si>
  <si>
    <t>I7</t>
  </si>
  <si>
    <t>J5</t>
  </si>
  <si>
    <t>I4</t>
  </si>
  <si>
    <t>I3</t>
  </si>
  <si>
    <t>J3</t>
  </si>
  <si>
    <t>U8</t>
  </si>
  <si>
    <t>U7</t>
  </si>
  <si>
    <t>U6</t>
  </si>
  <si>
    <t>T6</t>
  </si>
  <si>
    <t>T5</t>
  </si>
  <si>
    <t>S5</t>
  </si>
  <si>
    <t>R5</t>
  </si>
  <si>
    <t>Q5</t>
  </si>
  <si>
    <t>P5</t>
  </si>
  <si>
    <t>O5</t>
  </si>
  <si>
    <t>O6</t>
  </si>
  <si>
    <t>N6</t>
  </si>
  <si>
    <t>M6</t>
  </si>
  <si>
    <t>M7</t>
  </si>
  <si>
    <t>L8</t>
  </si>
  <si>
    <t>L9</t>
  </si>
  <si>
    <t>K9</t>
  </si>
  <si>
    <t>K10</t>
  </si>
  <si>
    <t>J10</t>
  </si>
  <si>
    <t>J11</t>
  </si>
  <si>
    <t>K12</t>
  </si>
  <si>
    <t>K13</t>
  </si>
  <si>
    <t>L13</t>
  </si>
  <si>
    <t>O4</t>
  </si>
  <si>
    <t>N5</t>
  </si>
  <si>
    <t>O7</t>
  </si>
  <si>
    <t>P7</t>
  </si>
  <si>
    <t>O8</t>
  </si>
  <si>
    <t>O9</t>
  </si>
  <si>
    <t>I2</t>
  </si>
  <si>
    <t>I5</t>
  </si>
  <si>
    <t>H2</t>
  </si>
  <si>
    <t>H3</t>
  </si>
  <si>
    <t>J4</t>
  </si>
  <si>
    <r>
      <rPr>
        <sz val="8"/>
        <rFont val="Arial"/>
        <family val="2"/>
      </rPr>
      <t>D916 Autres directions</t>
    </r>
    <r>
      <rPr>
        <sz val="10"/>
        <rFont val="Arial"/>
        <family val="2"/>
      </rPr>
      <t xml:space="preserve">
D916 Dir Alençon
D908 Dir Alençon
D20</t>
    </r>
  </si>
  <si>
    <t>2015 IF 09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</si>
</sst>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h:mm"/>
    <numFmt numFmtId="174" formatCode="h:mm:ss"/>
    <numFmt numFmtId="175" formatCode="&quot;Vrai&quot;;&quot;Vrai&quot;;&quot;Faux&quot;"/>
    <numFmt numFmtId="176" formatCode="&quot;Actif&quot;;&quot;Actif&quot;;&quot;Inactif&quot;"/>
    <numFmt numFmtId="177" formatCode="[h]:mm"/>
    <numFmt numFmtId="178" formatCode="[$-40C]d\ mmmm\ yyyy;@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0"/>
      <color indexed="10"/>
      <name val="Arial"/>
      <family val="2"/>
    </font>
    <font>
      <b/>
      <sz val="20"/>
      <color indexed="18"/>
      <name val="Arial"/>
      <family val="2"/>
    </font>
    <font>
      <b/>
      <sz val="9"/>
      <color indexed="18"/>
      <name val="Arial"/>
      <family val="2"/>
    </font>
    <font>
      <sz val="11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b/>
      <sz val="16"/>
      <name val="Arial"/>
      <family val="2"/>
    </font>
    <font>
      <sz val="8"/>
      <color indexed="62"/>
      <name val="Arial"/>
      <family val="2"/>
    </font>
    <font>
      <b/>
      <sz val="12"/>
      <color indexed="62"/>
      <name val="Arial"/>
      <family val="2"/>
    </font>
    <font>
      <sz val="12"/>
      <color indexed="8"/>
      <name val="Arial"/>
      <family val="0"/>
    </font>
    <font>
      <sz val="12"/>
      <name val="Arial"/>
      <family val="0"/>
    </font>
    <font>
      <b/>
      <i/>
      <sz val="10"/>
      <color indexed="53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9"/>
      <color indexed="8"/>
      <name val="Arial"/>
      <family val="0"/>
    </font>
    <font>
      <b/>
      <sz val="14"/>
      <color indexed="18"/>
      <name val="Arial"/>
      <family val="0"/>
    </font>
    <font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right" vertic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Continuous" vertical="center"/>
      <protection locked="0"/>
    </xf>
    <xf numFmtId="0" fontId="7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right" vertical="center"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10" fillId="0" borderId="22" xfId="0" applyFont="1" applyBorder="1" applyAlignment="1" applyProtection="1">
      <alignment horizontal="right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73" fontId="16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173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77" fontId="0" fillId="0" borderId="35" xfId="0" applyNumberFormat="1" applyFont="1" applyBorder="1" applyAlignment="1" applyProtection="1">
      <alignment horizontal="center" vertical="center"/>
      <protection locked="0"/>
    </xf>
    <xf numFmtId="177" fontId="0" fillId="0" borderId="36" xfId="0" applyNumberFormat="1" applyFont="1" applyBorder="1" applyAlignment="1" applyProtection="1">
      <alignment horizontal="center" vertical="center"/>
      <protection locked="0"/>
    </xf>
    <xf numFmtId="177" fontId="0" fillId="0" borderId="35" xfId="0" applyNumberFormat="1" applyFont="1" applyBorder="1" applyAlignment="1">
      <alignment horizontal="center" vertical="center"/>
    </xf>
    <xf numFmtId="177" fontId="0" fillId="0" borderId="3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77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177" fontId="0" fillId="0" borderId="2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3" fillId="0" borderId="38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 wrapText="1"/>
      <protection locked="0"/>
    </xf>
    <xf numFmtId="177" fontId="59" fillId="0" borderId="17" xfId="0" applyNumberFormat="1" applyFont="1" applyBorder="1" applyAlignment="1">
      <alignment horizontal="center" vertical="center"/>
    </xf>
    <xf numFmtId="177" fontId="0" fillId="0" borderId="36" xfId="0" applyNumberFormat="1" applyFont="1" applyBorder="1" applyAlignment="1">
      <alignment horizontal="center" vertical="center" wrapText="1"/>
    </xf>
    <xf numFmtId="177" fontId="0" fillId="0" borderId="35" xfId="0" applyNumberFormat="1" applyFont="1" applyBorder="1" applyAlignment="1">
      <alignment horizontal="center" vertical="center" wrapText="1"/>
    </xf>
    <xf numFmtId="0" fontId="1" fillId="0" borderId="12" xfId="45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 wrapText="1"/>
      <protection locked="0"/>
    </xf>
    <xf numFmtId="0" fontId="0" fillId="0" borderId="40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173" fontId="60" fillId="0" borderId="39" xfId="0" applyNumberFormat="1" applyFont="1" applyBorder="1" applyAlignment="1">
      <alignment horizontal="center" vertical="center"/>
    </xf>
    <xf numFmtId="173" fontId="60" fillId="0" borderId="3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left" vertical="center"/>
    </xf>
    <xf numFmtId="178" fontId="0" fillId="0" borderId="13" xfId="0" applyNumberFormat="1" applyFont="1" applyBorder="1" applyAlignment="1">
      <alignment horizontal="left" vertical="center"/>
    </xf>
    <xf numFmtId="20" fontId="10" fillId="0" borderId="15" xfId="0" applyNumberFormat="1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114300</xdr:rowOff>
    </xdr:from>
    <xdr:to>
      <xdr:col>8</xdr:col>
      <xdr:colOff>590550</xdr:colOff>
      <xdr:row>6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48075" y="114300"/>
          <a:ext cx="3733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BREVET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RANDONNEURS MONDIAUX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FORMULAIRE D'HOMOLOGATION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 editAs="oneCell">
    <xdr:from>
      <xdr:col>2</xdr:col>
      <xdr:colOff>381000</xdr:colOff>
      <xdr:row>1</xdr:row>
      <xdr:rowOff>95250</xdr:rowOff>
    </xdr:from>
    <xdr:to>
      <xdr:col>4</xdr:col>
      <xdr:colOff>57150</xdr:colOff>
      <xdr:row>4</xdr:row>
      <xdr:rowOff>171450</xdr:rowOff>
    </xdr:to>
    <xdr:pic>
      <xdr:nvPicPr>
        <xdr:cNvPr id="2" name="Picture 3" descr="D:\Factures 2008\Médaille 200 2008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28625"/>
          <a:ext cx="838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yclopassion79@ao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.8515625" style="2" customWidth="1"/>
    <col min="2" max="2" width="30.7109375" style="0" customWidth="1"/>
    <col min="3" max="4" width="8.7109375" style="0" customWidth="1"/>
    <col min="5" max="5" width="17.7109375" style="0" customWidth="1"/>
    <col min="6" max="7" width="10.8515625" style="0" customWidth="1"/>
    <col min="8" max="9" width="9.421875" style="0" customWidth="1"/>
    <col min="10" max="10" width="3.140625" style="2" customWidth="1"/>
    <col min="11" max="11" width="5.57421875" style="48" customWidth="1"/>
    <col min="12" max="16384" width="11.421875" style="2" customWidth="1"/>
  </cols>
  <sheetData>
    <row r="1" spans="2:11" ht="26.25">
      <c r="B1" s="5" t="s">
        <v>11</v>
      </c>
      <c r="D1" s="1"/>
      <c r="E1" s="1"/>
      <c r="F1" s="1"/>
      <c r="G1" s="1"/>
      <c r="H1" s="1"/>
      <c r="I1" s="1"/>
      <c r="K1" s="47"/>
    </row>
    <row r="2" spans="2:11" ht="15">
      <c r="B2" s="4"/>
      <c r="D2" s="1"/>
      <c r="E2" s="1"/>
      <c r="F2" s="1"/>
      <c r="G2" s="1"/>
      <c r="H2" s="1"/>
      <c r="I2" s="1"/>
      <c r="K2" s="47"/>
    </row>
    <row r="3" spans="2:9" ht="15">
      <c r="B3" s="6" t="s">
        <v>12</v>
      </c>
      <c r="C3" s="7">
        <v>1921</v>
      </c>
      <c r="D3" s="1"/>
      <c r="E3" s="1"/>
      <c r="F3" s="1"/>
      <c r="G3" s="1"/>
      <c r="H3" s="1"/>
      <c r="I3" s="1"/>
    </row>
    <row r="4" spans="2:9" ht="15">
      <c r="B4" s="6" t="s">
        <v>13</v>
      </c>
      <c r="C4" s="7">
        <v>1976</v>
      </c>
      <c r="D4" s="1"/>
      <c r="E4" s="1"/>
      <c r="F4" s="1"/>
      <c r="G4" s="1"/>
      <c r="H4" s="1"/>
      <c r="I4" s="1"/>
    </row>
    <row r="5" spans="2:9" ht="15">
      <c r="B5" s="6" t="s">
        <v>14</v>
      </c>
      <c r="C5" s="7">
        <v>1983</v>
      </c>
      <c r="D5" s="1"/>
      <c r="E5" s="1"/>
      <c r="F5" s="1"/>
      <c r="G5" s="1"/>
      <c r="H5" s="1"/>
      <c r="I5" s="1"/>
    </row>
    <row r="7" ht="27" customHeight="1"/>
    <row r="8" ht="15.75" thickBot="1"/>
    <row r="9" spans="2:9" ht="27" customHeight="1" thickBot="1">
      <c r="B9" s="21" t="s">
        <v>22</v>
      </c>
      <c r="C9" s="92"/>
      <c r="D9" s="92"/>
      <c r="E9" s="92"/>
      <c r="F9" s="46"/>
      <c r="G9" s="25" t="s">
        <v>23</v>
      </c>
      <c r="H9" s="97" t="s">
        <v>295</v>
      </c>
      <c r="I9" s="98"/>
    </row>
    <row r="10" spans="2:11" ht="14.25" customHeight="1" thickBot="1">
      <c r="B10" s="16"/>
      <c r="C10" s="24"/>
      <c r="D10" s="24"/>
      <c r="E10" s="24"/>
      <c r="F10" s="16"/>
      <c r="G10" s="3"/>
      <c r="H10" s="24"/>
      <c r="I10" s="24"/>
      <c r="K10" s="49"/>
    </row>
    <row r="11" spans="2:11" ht="21.75" customHeight="1">
      <c r="B11" s="8" t="s">
        <v>27</v>
      </c>
      <c r="C11" s="84" t="s">
        <v>34</v>
      </c>
      <c r="D11" s="84"/>
      <c r="E11" s="84"/>
      <c r="F11" s="16" t="s">
        <v>26</v>
      </c>
      <c r="G11" s="70">
        <v>750128</v>
      </c>
      <c r="H11" s="70"/>
      <c r="I11" s="71"/>
      <c r="K11" s="50" t="s">
        <v>30</v>
      </c>
    </row>
    <row r="12" spans="2:11" ht="21.75" customHeight="1">
      <c r="B12" s="9" t="s">
        <v>21</v>
      </c>
      <c r="C12" s="85" t="s">
        <v>35</v>
      </c>
      <c r="D12" s="85"/>
      <c r="E12" s="85"/>
      <c r="F12" s="17" t="s">
        <v>24</v>
      </c>
      <c r="G12" s="69" t="s">
        <v>44</v>
      </c>
      <c r="H12" s="69"/>
      <c r="I12" s="72"/>
      <c r="K12" s="51"/>
    </row>
    <row r="13" spans="2:11" ht="21.75" customHeight="1">
      <c r="B13" s="9" t="s">
        <v>19</v>
      </c>
      <c r="C13" s="85" t="s">
        <v>36</v>
      </c>
      <c r="D13" s="85"/>
      <c r="E13" s="85"/>
      <c r="F13" s="17" t="s">
        <v>17</v>
      </c>
      <c r="G13" s="19">
        <v>1000</v>
      </c>
      <c r="H13" s="10" t="s">
        <v>0</v>
      </c>
      <c r="I13" s="11"/>
      <c r="K13" s="51"/>
    </row>
    <row r="14" spans="2:11" ht="21.75" customHeight="1">
      <c r="B14" s="78" t="s">
        <v>45</v>
      </c>
      <c r="C14" s="103" t="s">
        <v>46</v>
      </c>
      <c r="D14" s="103"/>
      <c r="E14" s="103"/>
      <c r="F14" s="17" t="s">
        <v>25</v>
      </c>
      <c r="G14" s="99">
        <v>42187</v>
      </c>
      <c r="H14" s="99"/>
      <c r="I14" s="100"/>
      <c r="K14" s="51"/>
    </row>
    <row r="15" spans="2:11" ht="21.75" customHeight="1" thickBot="1">
      <c r="B15" s="12" t="s">
        <v>20</v>
      </c>
      <c r="C15" s="86" t="s">
        <v>37</v>
      </c>
      <c r="D15" s="86"/>
      <c r="E15" s="86"/>
      <c r="F15" s="18" t="s">
        <v>18</v>
      </c>
      <c r="G15" s="13"/>
      <c r="H15" s="101">
        <v>0.4166666666666667</v>
      </c>
      <c r="I15" s="102"/>
      <c r="K15" s="50" t="s">
        <v>31</v>
      </c>
    </row>
    <row r="16" spans="1:11" s="22" customFormat="1" ht="21.75" customHeight="1">
      <c r="A16" s="44" t="s">
        <v>28</v>
      </c>
      <c r="B16" s="93" t="s">
        <v>1</v>
      </c>
      <c r="C16" s="95" t="s">
        <v>2</v>
      </c>
      <c r="D16" s="96"/>
      <c r="E16" s="30" t="s">
        <v>3</v>
      </c>
      <c r="F16" s="31" t="s">
        <v>4</v>
      </c>
      <c r="G16" s="31" t="s">
        <v>4</v>
      </c>
      <c r="H16" s="28" t="s">
        <v>5</v>
      </c>
      <c r="I16" s="20"/>
      <c r="K16" s="52"/>
    </row>
    <row r="17" spans="1:11" s="22" customFormat="1" ht="21.75" customHeight="1" thickBot="1">
      <c r="A17" s="45" t="s">
        <v>29</v>
      </c>
      <c r="B17" s="94"/>
      <c r="C17" s="14" t="s">
        <v>6</v>
      </c>
      <c r="D17" s="34" t="s">
        <v>7</v>
      </c>
      <c r="E17" s="39" t="s">
        <v>8</v>
      </c>
      <c r="F17" s="39" t="s">
        <v>9</v>
      </c>
      <c r="G17" s="23" t="s">
        <v>10</v>
      </c>
      <c r="H17" s="29" t="s">
        <v>16</v>
      </c>
      <c r="I17" s="15" t="s">
        <v>15</v>
      </c>
      <c r="K17" s="52"/>
    </row>
    <row r="18" spans="2:11" ht="17.25" customHeight="1">
      <c r="B18" s="74" t="s">
        <v>38</v>
      </c>
      <c r="C18" s="32">
        <v>521</v>
      </c>
      <c r="D18" s="35" t="s">
        <v>43</v>
      </c>
      <c r="E18" s="40" t="s">
        <v>40</v>
      </c>
      <c r="F18" s="41"/>
      <c r="G18" s="37">
        <f>F18</f>
        <v>0</v>
      </c>
      <c r="H18" s="90">
        <f>H15</f>
        <v>0.4166666666666667</v>
      </c>
      <c r="I18" s="91"/>
      <c r="K18" s="50" t="s">
        <v>32</v>
      </c>
    </row>
    <row r="19" spans="2:11" ht="17.25" customHeight="1">
      <c r="B19" s="26" t="s">
        <v>39</v>
      </c>
      <c r="C19" s="33">
        <v>521</v>
      </c>
      <c r="D19" s="83" t="s">
        <v>43</v>
      </c>
      <c r="E19" s="42" t="s">
        <v>41</v>
      </c>
      <c r="F19" s="43">
        <v>4.5</v>
      </c>
      <c r="G19" s="38">
        <f>F19+G18</f>
        <v>4.5</v>
      </c>
      <c r="H19" s="54">
        <f>IF(A19="C",$H$15+(MIN(G19,200)/34+MIN(MAX(G19-200,0),200)/32+MIN(MAX(G19-400,0),200)/30+MIN(MAX(G19-600,0),400)/28+1/120)/24,"")</f>
      </c>
      <c r="I19" s="55">
        <f>IF(A19="C",$I$18+(MIN(G19,60)/20+MIN(MAX(G19-60,0),540)/15+MIN(MAX(G19-600,0),400)/11.428+1/120)/24,"")</f>
      </c>
      <c r="K19" s="50" t="s">
        <v>33</v>
      </c>
    </row>
    <row r="20" spans="2:11" ht="17.25" customHeight="1">
      <c r="B20" s="27" t="s">
        <v>47</v>
      </c>
      <c r="C20" s="33">
        <v>521</v>
      </c>
      <c r="D20" s="83" t="s">
        <v>237</v>
      </c>
      <c r="E20" s="42" t="s">
        <v>41</v>
      </c>
      <c r="F20" s="43">
        <v>8.5</v>
      </c>
      <c r="G20" s="38">
        <f>F20+G19</f>
        <v>13</v>
      </c>
      <c r="H20" s="54">
        <f aca="true" t="shared" si="0" ref="H20:H28">IF(A20="C",$H$15+(MIN(G20,200)/34+MIN(MAX(G20-200,0),200)/32+MIN(MAX(G20-400,0),200)/30+MIN(MAX(G20-600,0),400)/28+1/120)/24,"")</f>
      </c>
      <c r="I20" s="55">
        <f aca="true" t="shared" si="1" ref="I20:I28">IF(A20="C",$I$18+(MIN(G20,60)/20+MIN(MAX(G20-60,0),540)/15+MIN(MAX(G20-600,0),400)/11.428+1/120)/24,"")</f>
      </c>
      <c r="K20" s="51"/>
    </row>
    <row r="21" spans="2:11" ht="17.25" customHeight="1">
      <c r="B21" s="27" t="s">
        <v>48</v>
      </c>
      <c r="C21" s="33">
        <v>521</v>
      </c>
      <c r="D21" s="83" t="s">
        <v>237</v>
      </c>
      <c r="E21" s="42" t="s">
        <v>41</v>
      </c>
      <c r="F21" s="43">
        <v>7</v>
      </c>
      <c r="G21" s="38">
        <f aca="true" t="shared" si="2" ref="G21:G84">F21+G20</f>
        <v>20</v>
      </c>
      <c r="H21" s="54">
        <f t="shared" si="0"/>
      </c>
      <c r="I21" s="55">
        <f t="shared" si="1"/>
      </c>
      <c r="K21" s="47"/>
    </row>
    <row r="22" spans="2:9" ht="17.25" customHeight="1">
      <c r="B22" s="27" t="s">
        <v>49</v>
      </c>
      <c r="C22" s="33">
        <v>521</v>
      </c>
      <c r="D22" s="36" t="s">
        <v>238</v>
      </c>
      <c r="E22" s="42" t="s">
        <v>41</v>
      </c>
      <c r="F22" s="43">
        <v>8.5</v>
      </c>
      <c r="G22" s="38">
        <f t="shared" si="2"/>
        <v>28.5</v>
      </c>
      <c r="H22" s="54">
        <f t="shared" si="0"/>
      </c>
      <c r="I22" s="55">
        <f t="shared" si="1"/>
      </c>
    </row>
    <row r="23" spans="1:9" ht="25.5">
      <c r="A23" s="58"/>
      <c r="B23" s="27" t="s">
        <v>50</v>
      </c>
      <c r="C23" s="33">
        <v>521</v>
      </c>
      <c r="D23" s="83" t="s">
        <v>239</v>
      </c>
      <c r="E23" s="79" t="s">
        <v>52</v>
      </c>
      <c r="F23" s="43">
        <v>9</v>
      </c>
      <c r="G23" s="38">
        <f t="shared" si="2"/>
        <v>37.5</v>
      </c>
      <c r="H23" s="54">
        <f t="shared" si="0"/>
      </c>
      <c r="I23" s="55">
        <f t="shared" si="1"/>
      </c>
    </row>
    <row r="24" spans="2:11" ht="25.5">
      <c r="B24" s="27" t="s">
        <v>51</v>
      </c>
      <c r="C24" s="33">
        <v>521</v>
      </c>
      <c r="D24" s="36" t="s">
        <v>239</v>
      </c>
      <c r="E24" s="79" t="s">
        <v>54</v>
      </c>
      <c r="F24" s="43">
        <v>7</v>
      </c>
      <c r="G24" s="38">
        <f t="shared" si="2"/>
        <v>44.5</v>
      </c>
      <c r="H24" s="54">
        <f t="shared" si="0"/>
      </c>
      <c r="I24" s="55">
        <f t="shared" si="1"/>
      </c>
      <c r="K24" s="47"/>
    </row>
    <row r="25" spans="2:11" ht="17.25" customHeight="1">
      <c r="B25" s="27" t="s">
        <v>53</v>
      </c>
      <c r="C25" s="33">
        <v>521</v>
      </c>
      <c r="D25" s="83" t="s">
        <v>240</v>
      </c>
      <c r="E25" s="42" t="s">
        <v>42</v>
      </c>
      <c r="F25" s="43">
        <v>10.5</v>
      </c>
      <c r="G25" s="38">
        <f t="shared" si="2"/>
        <v>55</v>
      </c>
      <c r="H25" s="54">
        <f t="shared" si="0"/>
      </c>
      <c r="I25" s="55">
        <f t="shared" si="1"/>
      </c>
      <c r="K25" s="53"/>
    </row>
    <row r="26" spans="2:11" ht="63.75">
      <c r="B26" s="27" t="s">
        <v>55</v>
      </c>
      <c r="C26" s="33">
        <v>521</v>
      </c>
      <c r="D26" s="83" t="s">
        <v>241</v>
      </c>
      <c r="E26" s="79" t="s">
        <v>56</v>
      </c>
      <c r="F26" s="43">
        <v>10</v>
      </c>
      <c r="G26" s="38">
        <f t="shared" si="2"/>
        <v>65</v>
      </c>
      <c r="H26" s="54">
        <f t="shared" si="0"/>
      </c>
      <c r="I26" s="55">
        <f t="shared" si="1"/>
      </c>
      <c r="K26" s="53"/>
    </row>
    <row r="27" spans="1:11" ht="38.25">
      <c r="A27" s="58" t="s">
        <v>61</v>
      </c>
      <c r="B27" s="60" t="s">
        <v>62</v>
      </c>
      <c r="C27" s="33">
        <v>521</v>
      </c>
      <c r="D27" s="83" t="s">
        <v>242</v>
      </c>
      <c r="E27" s="79" t="s">
        <v>57</v>
      </c>
      <c r="F27" s="43">
        <v>15.5</v>
      </c>
      <c r="G27" s="38">
        <f t="shared" si="2"/>
        <v>80.5</v>
      </c>
      <c r="H27" s="54">
        <v>0.5145833333333333</v>
      </c>
      <c r="I27" s="55">
        <v>0.638888888888889</v>
      </c>
      <c r="K27" s="47"/>
    </row>
    <row r="28" spans="1:11" ht="38.25">
      <c r="A28" s="58"/>
      <c r="B28" s="27" t="s">
        <v>60</v>
      </c>
      <c r="C28" s="33">
        <v>521</v>
      </c>
      <c r="D28" s="83" t="s">
        <v>243</v>
      </c>
      <c r="E28" s="79" t="s">
        <v>58</v>
      </c>
      <c r="F28" s="43">
        <v>10</v>
      </c>
      <c r="G28" s="38">
        <f t="shared" si="2"/>
        <v>90.5</v>
      </c>
      <c r="H28" s="56">
        <f t="shared" si="0"/>
      </c>
      <c r="I28" s="57">
        <f t="shared" si="1"/>
      </c>
      <c r="K28" s="47"/>
    </row>
    <row r="29" spans="2:11" ht="38.25">
      <c r="B29" s="27" t="s">
        <v>59</v>
      </c>
      <c r="C29" s="33">
        <v>521</v>
      </c>
      <c r="D29" s="36" t="s">
        <v>244</v>
      </c>
      <c r="E29" s="79" t="s">
        <v>64</v>
      </c>
      <c r="F29" s="43">
        <v>11</v>
      </c>
      <c r="G29" s="38">
        <f t="shared" si="2"/>
        <v>101.5</v>
      </c>
      <c r="H29" s="56">
        <f aca="true" t="shared" si="3" ref="H29:H92">IF(A29="C",$H$15+(MIN(G29,200)/34+MIN(MAX(G29-200,0),200)/32+MIN(MAX(G29-400,0),200)/30+MIN(MAX(G29-600,0),400)/28+1/120)/24,"")</f>
      </c>
      <c r="I29" s="57">
        <f aca="true" t="shared" si="4" ref="I29:I92">IF(A29="C",$I$18+(MIN(G29,60)/20+MIN(MAX(G29-60,0),540)/15+MIN(MAX(G29-600,0),400)/11.428+1/120)/24,"")</f>
      </c>
      <c r="K29" s="47"/>
    </row>
    <row r="30" spans="1:11" ht="25.5">
      <c r="A30" s="58"/>
      <c r="B30" s="27" t="s">
        <v>63</v>
      </c>
      <c r="C30" s="33">
        <v>518</v>
      </c>
      <c r="D30" s="36" t="s">
        <v>245</v>
      </c>
      <c r="E30" s="79" t="s">
        <v>66</v>
      </c>
      <c r="F30" s="43">
        <v>11.5</v>
      </c>
      <c r="G30" s="38">
        <f t="shared" si="2"/>
        <v>113</v>
      </c>
      <c r="H30" s="56">
        <f t="shared" si="3"/>
      </c>
      <c r="I30" s="57">
        <f t="shared" si="4"/>
      </c>
      <c r="K30" s="47"/>
    </row>
    <row r="31" spans="1:11" ht="17.25" customHeight="1">
      <c r="A31" s="58"/>
      <c r="B31" s="27" t="s">
        <v>65</v>
      </c>
      <c r="C31" s="33">
        <v>518</v>
      </c>
      <c r="D31" s="36" t="s">
        <v>246</v>
      </c>
      <c r="E31" s="42" t="s">
        <v>68</v>
      </c>
      <c r="F31" s="43">
        <v>14</v>
      </c>
      <c r="G31" s="38">
        <f t="shared" si="2"/>
        <v>127</v>
      </c>
      <c r="H31" s="56">
        <f t="shared" si="3"/>
      </c>
      <c r="I31" s="57">
        <f t="shared" si="4"/>
      </c>
      <c r="K31" s="47"/>
    </row>
    <row r="32" spans="2:11" ht="38.25">
      <c r="B32" s="27" t="s">
        <v>67</v>
      </c>
      <c r="C32" s="33">
        <v>518</v>
      </c>
      <c r="D32" s="36" t="s">
        <v>246</v>
      </c>
      <c r="E32" s="79" t="s">
        <v>69</v>
      </c>
      <c r="F32" s="43">
        <v>14.5</v>
      </c>
      <c r="G32" s="38">
        <f t="shared" si="2"/>
        <v>141.5</v>
      </c>
      <c r="H32" s="56">
        <f t="shared" si="3"/>
      </c>
      <c r="I32" s="57">
        <f t="shared" si="4"/>
      </c>
      <c r="K32" s="47"/>
    </row>
    <row r="33" spans="2:11" ht="63.75">
      <c r="B33" s="27" t="s">
        <v>70</v>
      </c>
      <c r="C33" s="33">
        <v>518</v>
      </c>
      <c r="D33" s="36" t="s">
        <v>247</v>
      </c>
      <c r="E33" s="79" t="s">
        <v>71</v>
      </c>
      <c r="F33" s="43">
        <v>11</v>
      </c>
      <c r="G33" s="38">
        <f t="shared" si="2"/>
        <v>152.5</v>
      </c>
      <c r="H33" s="56">
        <f t="shared" si="3"/>
      </c>
      <c r="I33" s="57">
        <f t="shared" si="4"/>
      </c>
      <c r="K33" s="47"/>
    </row>
    <row r="34" spans="1:11" ht="17.25" customHeight="1">
      <c r="A34" s="58"/>
      <c r="B34" s="26" t="s">
        <v>72</v>
      </c>
      <c r="C34" s="33">
        <v>518</v>
      </c>
      <c r="D34" s="36" t="s">
        <v>248</v>
      </c>
      <c r="E34" s="42" t="s">
        <v>74</v>
      </c>
      <c r="F34" s="43">
        <v>10.5</v>
      </c>
      <c r="G34" s="38">
        <f t="shared" si="2"/>
        <v>163</v>
      </c>
      <c r="H34" s="56"/>
      <c r="I34" s="57"/>
      <c r="K34" s="47"/>
    </row>
    <row r="35" spans="1:11" ht="51">
      <c r="A35" s="58" t="s">
        <v>61</v>
      </c>
      <c r="B35" s="60" t="s">
        <v>73</v>
      </c>
      <c r="C35" s="33">
        <v>518</v>
      </c>
      <c r="D35" s="36" t="s">
        <v>249</v>
      </c>
      <c r="E35" s="79" t="s">
        <v>76</v>
      </c>
      <c r="F35" s="43">
        <v>9</v>
      </c>
      <c r="G35" s="59">
        <f t="shared" si="2"/>
        <v>172</v>
      </c>
      <c r="H35" s="56">
        <v>0.6277777777777778</v>
      </c>
      <c r="I35" s="57">
        <v>0.8944444444444444</v>
      </c>
      <c r="K35" s="47"/>
    </row>
    <row r="36" spans="2:11" ht="25.5">
      <c r="B36" s="27" t="s">
        <v>75</v>
      </c>
      <c r="C36" s="33">
        <v>518</v>
      </c>
      <c r="D36" s="36" t="s">
        <v>249</v>
      </c>
      <c r="E36" s="79" t="s">
        <v>78</v>
      </c>
      <c r="F36" s="43">
        <v>6.5</v>
      </c>
      <c r="G36" s="38">
        <f t="shared" si="2"/>
        <v>178.5</v>
      </c>
      <c r="H36" s="56">
        <f t="shared" si="3"/>
      </c>
      <c r="I36" s="57">
        <f t="shared" si="4"/>
      </c>
      <c r="K36" s="47"/>
    </row>
    <row r="37" spans="2:11" ht="25.5">
      <c r="B37" s="26" t="s">
        <v>77</v>
      </c>
      <c r="C37" s="33">
        <v>518</v>
      </c>
      <c r="D37" s="36" t="s">
        <v>250</v>
      </c>
      <c r="E37" s="79" t="s">
        <v>80</v>
      </c>
      <c r="F37" s="43">
        <v>12.5</v>
      </c>
      <c r="G37" s="38">
        <f t="shared" si="2"/>
        <v>191</v>
      </c>
      <c r="H37" s="56">
        <f t="shared" si="3"/>
      </c>
      <c r="I37" s="57">
        <f t="shared" si="4"/>
      </c>
      <c r="K37" s="47"/>
    </row>
    <row r="38" spans="1:11" ht="15">
      <c r="A38" s="58"/>
      <c r="B38" s="27" t="s">
        <v>79</v>
      </c>
      <c r="C38" s="33">
        <v>518</v>
      </c>
      <c r="D38" s="36" t="s">
        <v>250</v>
      </c>
      <c r="E38" s="79" t="s">
        <v>82</v>
      </c>
      <c r="F38" s="43">
        <v>7</v>
      </c>
      <c r="G38" s="38">
        <f t="shared" si="2"/>
        <v>198</v>
      </c>
      <c r="H38" s="56">
        <f t="shared" si="3"/>
      </c>
      <c r="I38" s="57">
        <f t="shared" si="4"/>
      </c>
      <c r="K38" s="47"/>
    </row>
    <row r="39" spans="2:11" ht="25.5">
      <c r="B39" s="27" t="s">
        <v>81</v>
      </c>
      <c r="C39" s="33">
        <v>518</v>
      </c>
      <c r="D39" s="36" t="s">
        <v>250</v>
      </c>
      <c r="E39" s="79" t="s">
        <v>83</v>
      </c>
      <c r="F39" s="43">
        <v>8.5</v>
      </c>
      <c r="G39" s="38">
        <f t="shared" si="2"/>
        <v>206.5</v>
      </c>
      <c r="H39" s="56">
        <f t="shared" si="3"/>
      </c>
      <c r="I39" s="57">
        <f t="shared" si="4"/>
      </c>
      <c r="K39" s="47"/>
    </row>
    <row r="40" spans="2:11" ht="25.5">
      <c r="B40" s="27" t="s">
        <v>84</v>
      </c>
      <c r="C40" s="33">
        <v>518</v>
      </c>
      <c r="D40" s="36" t="s">
        <v>251</v>
      </c>
      <c r="E40" s="79" t="s">
        <v>85</v>
      </c>
      <c r="F40" s="43">
        <v>12</v>
      </c>
      <c r="G40" s="38">
        <f t="shared" si="2"/>
        <v>218.5</v>
      </c>
      <c r="H40" s="56">
        <f t="shared" si="3"/>
      </c>
      <c r="I40" s="57">
        <f t="shared" si="4"/>
      </c>
      <c r="K40" s="47"/>
    </row>
    <row r="41" spans="2:11" ht="25.5">
      <c r="B41" s="27" t="s">
        <v>86</v>
      </c>
      <c r="C41" s="33">
        <v>518</v>
      </c>
      <c r="D41" s="36" t="s">
        <v>251</v>
      </c>
      <c r="E41" s="79" t="s">
        <v>85</v>
      </c>
      <c r="F41" s="43">
        <v>6</v>
      </c>
      <c r="G41" s="38">
        <f t="shared" si="2"/>
        <v>224.5</v>
      </c>
      <c r="H41" s="56">
        <f t="shared" si="3"/>
      </c>
      <c r="I41" s="57">
        <f t="shared" si="4"/>
      </c>
      <c r="K41" s="47"/>
    </row>
    <row r="42" spans="1:11" ht="41.25" customHeight="1">
      <c r="A42" s="58"/>
      <c r="B42" s="27" t="s">
        <v>87</v>
      </c>
      <c r="C42" s="33">
        <v>518</v>
      </c>
      <c r="D42" s="36" t="s">
        <v>252</v>
      </c>
      <c r="E42" s="79" t="s">
        <v>88</v>
      </c>
      <c r="F42" s="43">
        <v>14.5</v>
      </c>
      <c r="G42" s="38">
        <f t="shared" si="2"/>
        <v>239</v>
      </c>
      <c r="H42" s="56"/>
      <c r="I42" s="76"/>
      <c r="K42" s="47"/>
    </row>
    <row r="43" spans="2:11" ht="17.25" customHeight="1">
      <c r="B43" s="27" t="s">
        <v>89</v>
      </c>
      <c r="C43" s="33">
        <v>518</v>
      </c>
      <c r="D43" s="36" t="s">
        <v>253</v>
      </c>
      <c r="E43" s="42" t="s">
        <v>90</v>
      </c>
      <c r="F43" s="43">
        <v>5</v>
      </c>
      <c r="G43" s="38">
        <f t="shared" si="2"/>
        <v>244</v>
      </c>
      <c r="H43" s="56"/>
      <c r="I43" s="57"/>
      <c r="K43" s="47"/>
    </row>
    <row r="44" spans="2:11" ht="27.75" customHeight="1">
      <c r="B44" s="27" t="s">
        <v>91</v>
      </c>
      <c r="C44" s="33">
        <v>518</v>
      </c>
      <c r="D44" s="36" t="s">
        <v>253</v>
      </c>
      <c r="E44" s="79" t="s">
        <v>92</v>
      </c>
      <c r="F44" s="43">
        <v>15</v>
      </c>
      <c r="G44" s="38">
        <f t="shared" si="2"/>
        <v>259</v>
      </c>
      <c r="H44" s="56"/>
      <c r="I44" s="57"/>
      <c r="K44" s="47"/>
    </row>
    <row r="45" spans="1:11" ht="25.5">
      <c r="A45" s="58" t="s">
        <v>61</v>
      </c>
      <c r="B45" s="60" t="s">
        <v>93</v>
      </c>
      <c r="C45" s="33">
        <v>518</v>
      </c>
      <c r="D45" s="36" t="s">
        <v>254</v>
      </c>
      <c r="E45" s="42" t="s">
        <v>95</v>
      </c>
      <c r="F45" s="43">
        <v>7.5</v>
      </c>
      <c r="G45" s="59">
        <f t="shared" si="2"/>
        <v>266.5</v>
      </c>
      <c r="H45" s="56">
        <v>0.7479166666666667</v>
      </c>
      <c r="I45" s="76" t="s">
        <v>233</v>
      </c>
      <c r="K45" s="47"/>
    </row>
    <row r="46" spans="1:11" ht="17.25" customHeight="1">
      <c r="A46" s="58"/>
      <c r="B46" s="27" t="s">
        <v>94</v>
      </c>
      <c r="C46" s="33">
        <v>518</v>
      </c>
      <c r="D46" s="36" t="s">
        <v>254</v>
      </c>
      <c r="E46" s="42" t="s">
        <v>97</v>
      </c>
      <c r="F46" s="43">
        <v>11</v>
      </c>
      <c r="G46" s="38">
        <f t="shared" si="2"/>
        <v>277.5</v>
      </c>
      <c r="H46" s="56"/>
      <c r="I46" s="57"/>
      <c r="K46" s="47"/>
    </row>
    <row r="47" spans="2:11" ht="25.5">
      <c r="B47" s="27" t="s">
        <v>96</v>
      </c>
      <c r="C47" s="33">
        <v>518</v>
      </c>
      <c r="D47" s="36" t="s">
        <v>255</v>
      </c>
      <c r="E47" s="79" t="s">
        <v>98</v>
      </c>
      <c r="F47" s="43">
        <v>18.5</v>
      </c>
      <c r="G47" s="38">
        <f t="shared" si="2"/>
        <v>296</v>
      </c>
      <c r="H47" s="56"/>
      <c r="I47" s="57"/>
      <c r="K47" s="47"/>
    </row>
    <row r="48" spans="2:11" ht="48">
      <c r="B48" s="27" t="s">
        <v>99</v>
      </c>
      <c r="C48" s="33">
        <v>518</v>
      </c>
      <c r="D48" s="36" t="s">
        <v>255</v>
      </c>
      <c r="E48" s="79" t="s">
        <v>101</v>
      </c>
      <c r="F48" s="43">
        <v>6</v>
      </c>
      <c r="G48" s="38">
        <f t="shared" si="2"/>
        <v>302</v>
      </c>
      <c r="H48" s="56"/>
      <c r="I48" s="57"/>
      <c r="K48" s="47"/>
    </row>
    <row r="49" spans="2:11" ht="38.25">
      <c r="B49" s="27" t="s">
        <v>100</v>
      </c>
      <c r="C49" s="33">
        <v>518</v>
      </c>
      <c r="D49" s="36" t="s">
        <v>43</v>
      </c>
      <c r="E49" s="79" t="s">
        <v>102</v>
      </c>
      <c r="F49" s="43">
        <v>17</v>
      </c>
      <c r="G49" s="38">
        <f t="shared" si="2"/>
        <v>319</v>
      </c>
      <c r="H49" s="56"/>
      <c r="I49" s="57"/>
      <c r="K49" s="47"/>
    </row>
    <row r="50" spans="2:11" ht="51">
      <c r="B50" s="27" t="s">
        <v>103</v>
      </c>
      <c r="C50" s="33">
        <v>518</v>
      </c>
      <c r="D50" s="36" t="s">
        <v>256</v>
      </c>
      <c r="E50" s="79" t="s">
        <v>104</v>
      </c>
      <c r="F50" s="43">
        <v>11</v>
      </c>
      <c r="G50" s="38">
        <f t="shared" si="2"/>
        <v>330</v>
      </c>
      <c r="H50" s="56"/>
      <c r="I50" s="57"/>
      <c r="K50" s="47"/>
    </row>
    <row r="51" spans="2:11" ht="38.25">
      <c r="B51" s="27" t="s">
        <v>105</v>
      </c>
      <c r="C51" s="33">
        <v>518</v>
      </c>
      <c r="D51" s="36" t="s">
        <v>256</v>
      </c>
      <c r="E51" s="79" t="s">
        <v>107</v>
      </c>
      <c r="F51" s="43">
        <v>9.5</v>
      </c>
      <c r="G51" s="38">
        <f t="shared" si="2"/>
        <v>339.5</v>
      </c>
      <c r="H51" s="56"/>
      <c r="I51" s="57"/>
      <c r="K51" s="47"/>
    </row>
    <row r="52" spans="1:11" ht="25.5">
      <c r="A52" s="58" t="s">
        <v>29</v>
      </c>
      <c r="B52" s="60" t="s">
        <v>106</v>
      </c>
      <c r="C52" s="33">
        <v>518</v>
      </c>
      <c r="D52" s="36" t="s">
        <v>256</v>
      </c>
      <c r="E52" s="79" t="s">
        <v>108</v>
      </c>
      <c r="F52" s="43">
        <v>11.5</v>
      </c>
      <c r="G52" s="59">
        <f t="shared" si="2"/>
        <v>351</v>
      </c>
      <c r="H52" s="56">
        <v>0.8583333333333334</v>
      </c>
      <c r="I52" s="57">
        <v>0.39166666666666666</v>
      </c>
      <c r="K52" s="47"/>
    </row>
    <row r="53" spans="2:9" ht="38.25">
      <c r="B53" s="27" t="s">
        <v>109</v>
      </c>
      <c r="C53" s="33">
        <v>518</v>
      </c>
      <c r="D53" s="36" t="s">
        <v>257</v>
      </c>
      <c r="E53" s="79" t="s">
        <v>111</v>
      </c>
      <c r="F53" s="43">
        <v>11.5</v>
      </c>
      <c r="G53" s="38">
        <f t="shared" si="2"/>
        <v>362.5</v>
      </c>
      <c r="H53" s="56">
        <f t="shared" si="3"/>
      </c>
      <c r="I53" s="57">
        <f t="shared" si="4"/>
      </c>
    </row>
    <row r="54" spans="2:9" ht="38.25">
      <c r="B54" s="27" t="s">
        <v>110</v>
      </c>
      <c r="C54" s="33">
        <v>518</v>
      </c>
      <c r="D54" s="36" t="s">
        <v>258</v>
      </c>
      <c r="E54" s="79" t="s">
        <v>113</v>
      </c>
      <c r="F54" s="43">
        <v>14.5</v>
      </c>
      <c r="G54" s="38">
        <f t="shared" si="2"/>
        <v>377</v>
      </c>
      <c r="H54" s="56">
        <f t="shared" si="3"/>
      </c>
      <c r="I54" s="57">
        <f t="shared" si="4"/>
      </c>
    </row>
    <row r="55" spans="2:9" ht="15">
      <c r="B55" s="27" t="s">
        <v>112</v>
      </c>
      <c r="C55" s="33">
        <v>518</v>
      </c>
      <c r="D55" s="36" t="s">
        <v>259</v>
      </c>
      <c r="E55" s="42" t="s">
        <v>114</v>
      </c>
      <c r="F55" s="43">
        <v>9.5</v>
      </c>
      <c r="G55" s="38">
        <f t="shared" si="2"/>
        <v>386.5</v>
      </c>
      <c r="H55" s="56">
        <f t="shared" si="3"/>
      </c>
      <c r="I55" s="57">
        <f t="shared" si="4"/>
      </c>
    </row>
    <row r="56" spans="2:9" ht="51">
      <c r="B56" s="27" t="s">
        <v>115</v>
      </c>
      <c r="C56" s="33">
        <v>513</v>
      </c>
      <c r="D56" s="36" t="s">
        <v>260</v>
      </c>
      <c r="E56" s="79" t="s">
        <v>116</v>
      </c>
      <c r="F56" s="43">
        <v>10</v>
      </c>
      <c r="G56" s="38">
        <f t="shared" si="2"/>
        <v>396.5</v>
      </c>
      <c r="H56" s="56">
        <f t="shared" si="3"/>
      </c>
      <c r="I56" s="57">
        <f t="shared" si="4"/>
      </c>
    </row>
    <row r="57" spans="2:9" ht="27.75" customHeight="1">
      <c r="B57" s="27" t="s">
        <v>117</v>
      </c>
      <c r="C57" s="33">
        <v>513</v>
      </c>
      <c r="D57" s="36" t="s">
        <v>261</v>
      </c>
      <c r="E57" s="79" t="s">
        <v>119</v>
      </c>
      <c r="F57" s="43">
        <v>12.5</v>
      </c>
      <c r="G57" s="38">
        <f t="shared" si="2"/>
        <v>409</v>
      </c>
      <c r="H57" s="56">
        <f t="shared" si="3"/>
      </c>
      <c r="I57" s="57">
        <f t="shared" si="4"/>
      </c>
    </row>
    <row r="58" spans="2:9" ht="15">
      <c r="B58" s="27" t="s">
        <v>118</v>
      </c>
      <c r="C58" s="33">
        <v>513</v>
      </c>
      <c r="D58" s="36" t="s">
        <v>261</v>
      </c>
      <c r="E58" s="42" t="s">
        <v>121</v>
      </c>
      <c r="F58" s="43">
        <v>10</v>
      </c>
      <c r="G58" s="38">
        <f t="shared" si="2"/>
        <v>419</v>
      </c>
      <c r="H58" s="56">
        <f t="shared" si="3"/>
      </c>
      <c r="I58" s="57">
        <f t="shared" si="4"/>
      </c>
    </row>
    <row r="59" spans="1:9" ht="38.25">
      <c r="A59" s="58" t="s">
        <v>29</v>
      </c>
      <c r="B59" s="60" t="s">
        <v>120</v>
      </c>
      <c r="C59" s="33">
        <v>513</v>
      </c>
      <c r="D59" s="36" t="s">
        <v>262</v>
      </c>
      <c r="E59" s="79" t="s">
        <v>122</v>
      </c>
      <c r="F59" s="43">
        <v>12</v>
      </c>
      <c r="G59" s="59">
        <f t="shared" si="2"/>
        <v>431</v>
      </c>
      <c r="H59" s="56">
        <v>0.9652777777777778</v>
      </c>
      <c r="I59" s="57">
        <v>0.6138888888888888</v>
      </c>
    </row>
    <row r="60" spans="2:9" ht="51">
      <c r="B60" s="27" t="s">
        <v>123</v>
      </c>
      <c r="C60" s="33">
        <v>513</v>
      </c>
      <c r="D60" s="36" t="s">
        <v>262</v>
      </c>
      <c r="E60" s="79" t="s">
        <v>125</v>
      </c>
      <c r="F60" s="43">
        <v>8.5</v>
      </c>
      <c r="G60" s="38">
        <f t="shared" si="2"/>
        <v>439.5</v>
      </c>
      <c r="H60" s="56">
        <f t="shared" si="3"/>
      </c>
      <c r="I60" s="57">
        <f t="shared" si="4"/>
      </c>
    </row>
    <row r="61" spans="2:9" ht="63.75">
      <c r="B61" s="27" t="s">
        <v>124</v>
      </c>
      <c r="C61" s="33">
        <v>513</v>
      </c>
      <c r="D61" s="36" t="s">
        <v>262</v>
      </c>
      <c r="E61" s="79" t="s">
        <v>127</v>
      </c>
      <c r="F61" s="43">
        <v>7.5</v>
      </c>
      <c r="G61" s="38">
        <f t="shared" si="2"/>
        <v>447</v>
      </c>
      <c r="H61" s="56">
        <f t="shared" si="3"/>
      </c>
      <c r="I61" s="57">
        <f t="shared" si="4"/>
      </c>
    </row>
    <row r="62" spans="1:9" ht="15">
      <c r="A62" s="58"/>
      <c r="B62" s="27" t="s">
        <v>126</v>
      </c>
      <c r="C62" s="33">
        <v>513</v>
      </c>
      <c r="D62" s="36" t="s">
        <v>263</v>
      </c>
      <c r="E62" s="42" t="s">
        <v>129</v>
      </c>
      <c r="F62" s="43">
        <v>11.5</v>
      </c>
      <c r="G62" s="38">
        <f t="shared" si="2"/>
        <v>458.5</v>
      </c>
      <c r="H62" s="56">
        <f t="shared" si="3"/>
      </c>
      <c r="I62" s="57">
        <f t="shared" si="4"/>
      </c>
    </row>
    <row r="63" spans="2:9" ht="51">
      <c r="B63" s="27" t="s">
        <v>128</v>
      </c>
      <c r="C63" s="33">
        <v>513</v>
      </c>
      <c r="D63" s="36" t="s">
        <v>264</v>
      </c>
      <c r="E63" s="79" t="s">
        <v>131</v>
      </c>
      <c r="F63" s="43">
        <v>6</v>
      </c>
      <c r="G63" s="38">
        <f t="shared" si="2"/>
        <v>464.5</v>
      </c>
      <c r="H63" s="56">
        <f t="shared" si="3"/>
      </c>
      <c r="I63" s="57">
        <f t="shared" si="4"/>
      </c>
    </row>
    <row r="64" spans="2:9" ht="25.5">
      <c r="B64" s="27" t="s">
        <v>130</v>
      </c>
      <c r="C64" s="33">
        <v>513</v>
      </c>
      <c r="D64" s="36" t="s">
        <v>265</v>
      </c>
      <c r="E64" s="79" t="s">
        <v>133</v>
      </c>
      <c r="F64" s="43">
        <v>10.5</v>
      </c>
      <c r="G64" s="38">
        <f t="shared" si="2"/>
        <v>475</v>
      </c>
      <c r="H64" s="56">
        <f t="shared" si="3"/>
      </c>
      <c r="I64" s="57">
        <f t="shared" si="4"/>
      </c>
    </row>
    <row r="65" spans="2:9" ht="52.5" customHeight="1">
      <c r="B65" s="27" t="s">
        <v>132</v>
      </c>
      <c r="C65" s="33">
        <v>513</v>
      </c>
      <c r="D65" s="36" t="s">
        <v>266</v>
      </c>
      <c r="E65" s="79" t="s">
        <v>135</v>
      </c>
      <c r="F65" s="43">
        <v>11.5</v>
      </c>
      <c r="G65" s="38">
        <f t="shared" si="2"/>
        <v>486.5</v>
      </c>
      <c r="H65" s="56">
        <f t="shared" si="3"/>
      </c>
      <c r="I65" s="57">
        <f t="shared" si="4"/>
      </c>
    </row>
    <row r="66" spans="2:9" ht="57" customHeight="1">
      <c r="B66" s="27" t="s">
        <v>134</v>
      </c>
      <c r="C66" s="33">
        <v>513</v>
      </c>
      <c r="D66" s="36" t="s">
        <v>267</v>
      </c>
      <c r="E66" s="79" t="s">
        <v>136</v>
      </c>
      <c r="F66" s="43">
        <v>10</v>
      </c>
      <c r="G66" s="38">
        <f t="shared" si="2"/>
        <v>496.5</v>
      </c>
      <c r="H66" s="56">
        <f t="shared" si="3"/>
      </c>
      <c r="I66" s="57">
        <f t="shared" si="4"/>
      </c>
    </row>
    <row r="67" spans="2:9" ht="38.25">
      <c r="B67" s="27" t="s">
        <v>137</v>
      </c>
      <c r="C67" s="33">
        <v>513</v>
      </c>
      <c r="D67" s="36" t="s">
        <v>267</v>
      </c>
      <c r="E67" s="79" t="s">
        <v>139</v>
      </c>
      <c r="F67" s="43">
        <v>12</v>
      </c>
      <c r="G67" s="38">
        <f t="shared" si="2"/>
        <v>508.5</v>
      </c>
      <c r="H67" s="56">
        <f t="shared" si="3"/>
      </c>
      <c r="I67" s="57">
        <f t="shared" si="4"/>
      </c>
    </row>
    <row r="68" spans="1:9" ht="63.75">
      <c r="A68" s="58" t="s">
        <v>29</v>
      </c>
      <c r="B68" s="60" t="s">
        <v>138</v>
      </c>
      <c r="C68" s="33">
        <v>513</v>
      </c>
      <c r="D68" s="36" t="s">
        <v>268</v>
      </c>
      <c r="E68" s="79" t="s">
        <v>140</v>
      </c>
      <c r="F68" s="43">
        <v>16</v>
      </c>
      <c r="G68" s="59">
        <f t="shared" si="2"/>
        <v>524.5</v>
      </c>
      <c r="H68" s="77" t="s">
        <v>234</v>
      </c>
      <c r="I68" s="57">
        <v>0.8722222222222222</v>
      </c>
    </row>
    <row r="69" spans="2:9" ht="38.25">
      <c r="B69" s="27" t="s">
        <v>141</v>
      </c>
      <c r="C69" s="33">
        <v>513</v>
      </c>
      <c r="D69" s="36" t="s">
        <v>269</v>
      </c>
      <c r="E69" s="79" t="s">
        <v>143</v>
      </c>
      <c r="F69" s="43">
        <v>9.5</v>
      </c>
      <c r="G69" s="38">
        <f t="shared" si="2"/>
        <v>534</v>
      </c>
      <c r="H69" s="56">
        <f t="shared" si="3"/>
      </c>
      <c r="I69" s="57">
        <f t="shared" si="4"/>
      </c>
    </row>
    <row r="70" spans="2:9" ht="63.75">
      <c r="B70" s="27" t="s">
        <v>142</v>
      </c>
      <c r="C70" s="33">
        <v>513</v>
      </c>
      <c r="D70" s="36" t="s">
        <v>270</v>
      </c>
      <c r="E70" s="79" t="s">
        <v>144</v>
      </c>
      <c r="F70" s="43">
        <v>5.5</v>
      </c>
      <c r="G70" s="38">
        <f t="shared" si="2"/>
        <v>539.5</v>
      </c>
      <c r="H70" s="56">
        <f t="shared" si="3"/>
      </c>
      <c r="I70" s="57">
        <f t="shared" si="4"/>
      </c>
    </row>
    <row r="71" spans="2:9" ht="38.25">
      <c r="B71" s="27" t="s">
        <v>145</v>
      </c>
      <c r="C71" s="33">
        <v>513</v>
      </c>
      <c r="D71" s="36" t="s">
        <v>270</v>
      </c>
      <c r="E71" s="79" t="s">
        <v>147</v>
      </c>
      <c r="F71" s="43">
        <v>21.5</v>
      </c>
      <c r="G71" s="38">
        <f t="shared" si="2"/>
        <v>561</v>
      </c>
      <c r="H71" s="56">
        <f t="shared" si="3"/>
      </c>
      <c r="I71" s="57">
        <f t="shared" si="4"/>
      </c>
    </row>
    <row r="72" spans="2:9" ht="38.25">
      <c r="B72" s="27" t="s">
        <v>146</v>
      </c>
      <c r="C72" s="33">
        <v>513</v>
      </c>
      <c r="D72" s="36" t="s">
        <v>271</v>
      </c>
      <c r="E72" s="79" t="s">
        <v>148</v>
      </c>
      <c r="F72" s="43">
        <v>11.5</v>
      </c>
      <c r="G72" s="38">
        <f t="shared" si="2"/>
        <v>572.5</v>
      </c>
      <c r="H72" s="56">
        <f t="shared" si="3"/>
      </c>
      <c r="I72" s="57">
        <f t="shared" si="4"/>
      </c>
    </row>
    <row r="73" spans="2:9" ht="15">
      <c r="B73" s="27" t="s">
        <v>149</v>
      </c>
      <c r="C73" s="33">
        <v>513</v>
      </c>
      <c r="D73" s="36" t="s">
        <v>272</v>
      </c>
      <c r="E73" s="42" t="s">
        <v>151</v>
      </c>
      <c r="F73" s="43">
        <v>9.5</v>
      </c>
      <c r="G73" s="38">
        <f t="shared" si="2"/>
        <v>582</v>
      </c>
      <c r="H73" s="56">
        <f t="shared" si="3"/>
      </c>
      <c r="I73" s="57">
        <f t="shared" si="4"/>
      </c>
    </row>
    <row r="74" spans="1:9" ht="38.25">
      <c r="A74" s="58" t="s">
        <v>61</v>
      </c>
      <c r="B74" s="60" t="s">
        <v>150</v>
      </c>
      <c r="C74" s="33">
        <v>513</v>
      </c>
      <c r="D74" s="36" t="s">
        <v>272</v>
      </c>
      <c r="E74" s="79" t="s">
        <v>152</v>
      </c>
      <c r="F74" s="43">
        <v>6</v>
      </c>
      <c r="G74" s="59">
        <f t="shared" si="2"/>
        <v>588</v>
      </c>
      <c r="H74" s="56">
        <v>0.18333333333333335</v>
      </c>
      <c r="I74" s="76" t="s">
        <v>235</v>
      </c>
    </row>
    <row r="75" spans="2:9" ht="51">
      <c r="B75" s="27" t="s">
        <v>153</v>
      </c>
      <c r="C75" s="33">
        <v>513</v>
      </c>
      <c r="D75" s="36" t="s">
        <v>273</v>
      </c>
      <c r="E75" s="79" t="s">
        <v>155</v>
      </c>
      <c r="F75" s="43">
        <v>5</v>
      </c>
      <c r="G75" s="38">
        <f t="shared" si="2"/>
        <v>593</v>
      </c>
      <c r="H75" s="56">
        <f t="shared" si="3"/>
      </c>
      <c r="I75" s="57">
        <f t="shared" si="4"/>
      </c>
    </row>
    <row r="76" spans="2:9" ht="25.5">
      <c r="B76" s="27" t="s">
        <v>154</v>
      </c>
      <c r="C76" s="33">
        <v>513</v>
      </c>
      <c r="D76" s="36" t="s">
        <v>273</v>
      </c>
      <c r="E76" s="79" t="s">
        <v>157</v>
      </c>
      <c r="F76" s="43">
        <v>15</v>
      </c>
      <c r="G76" s="38">
        <f t="shared" si="2"/>
        <v>608</v>
      </c>
      <c r="H76" s="56">
        <f t="shared" si="3"/>
      </c>
      <c r="I76" s="57">
        <f t="shared" si="4"/>
      </c>
    </row>
    <row r="77" spans="1:9" ht="38.25">
      <c r="A77" s="58"/>
      <c r="B77" s="27" t="s">
        <v>156</v>
      </c>
      <c r="C77" s="33">
        <v>513</v>
      </c>
      <c r="D77" s="36" t="s">
        <v>274</v>
      </c>
      <c r="E77" s="79" t="s">
        <v>159</v>
      </c>
      <c r="F77" s="43">
        <v>9.5</v>
      </c>
      <c r="G77" s="38">
        <f t="shared" si="2"/>
        <v>617.5</v>
      </c>
      <c r="H77" s="56"/>
      <c r="I77" s="76"/>
    </row>
    <row r="78" spans="2:9" ht="38.25">
      <c r="B78" s="27" t="s">
        <v>158</v>
      </c>
      <c r="C78" s="33">
        <v>513</v>
      </c>
      <c r="D78" s="36" t="s">
        <v>274</v>
      </c>
      <c r="E78" s="79" t="s">
        <v>161</v>
      </c>
      <c r="F78" s="43">
        <v>8</v>
      </c>
      <c r="G78" s="38">
        <f t="shared" si="2"/>
        <v>625.5</v>
      </c>
      <c r="H78" s="56">
        <f t="shared" si="3"/>
      </c>
      <c r="I78" s="57">
        <f t="shared" si="4"/>
      </c>
    </row>
    <row r="79" spans="2:9" ht="40.5" customHeight="1">
      <c r="B79" s="27" t="s">
        <v>160</v>
      </c>
      <c r="C79" s="33">
        <v>513</v>
      </c>
      <c r="D79" s="36" t="s">
        <v>274</v>
      </c>
      <c r="E79" s="80" t="s">
        <v>163</v>
      </c>
      <c r="F79" s="43">
        <v>8</v>
      </c>
      <c r="G79" s="38">
        <f t="shared" si="2"/>
        <v>633.5</v>
      </c>
      <c r="H79" s="56">
        <f t="shared" si="3"/>
      </c>
      <c r="I79" s="57">
        <f t="shared" si="4"/>
      </c>
    </row>
    <row r="80" spans="2:9" ht="15">
      <c r="B80" s="27" t="s">
        <v>162</v>
      </c>
      <c r="C80" s="33">
        <v>513</v>
      </c>
      <c r="D80" s="36" t="s">
        <v>274</v>
      </c>
      <c r="E80" s="42" t="s">
        <v>165</v>
      </c>
      <c r="F80" s="43">
        <v>9</v>
      </c>
      <c r="G80" s="38">
        <f t="shared" si="2"/>
        <v>642.5</v>
      </c>
      <c r="H80" s="56">
        <f t="shared" si="3"/>
      </c>
      <c r="I80" s="57">
        <f t="shared" si="4"/>
      </c>
    </row>
    <row r="81" spans="2:9" ht="27" customHeight="1">
      <c r="B81" s="27" t="s">
        <v>164</v>
      </c>
      <c r="C81" s="33">
        <v>513</v>
      </c>
      <c r="D81" s="36" t="s">
        <v>275</v>
      </c>
      <c r="E81" s="79" t="s">
        <v>167</v>
      </c>
      <c r="F81" s="43">
        <v>8.5</v>
      </c>
      <c r="G81" s="38">
        <f t="shared" si="2"/>
        <v>651</v>
      </c>
      <c r="H81" s="56">
        <f t="shared" si="3"/>
      </c>
      <c r="I81" s="57">
        <f t="shared" si="4"/>
      </c>
    </row>
    <row r="82" spans="1:9" ht="25.5">
      <c r="A82" s="81" t="s">
        <v>61</v>
      </c>
      <c r="B82" s="60" t="s">
        <v>166</v>
      </c>
      <c r="C82" s="33">
        <v>513</v>
      </c>
      <c r="D82" s="36" t="s">
        <v>276</v>
      </c>
      <c r="E82" s="79" t="s">
        <v>168</v>
      </c>
      <c r="F82" s="43">
        <v>7</v>
      </c>
      <c r="G82" s="59">
        <f t="shared" si="2"/>
        <v>658</v>
      </c>
      <c r="H82" s="56">
        <v>0.28611111111111115</v>
      </c>
      <c r="I82" s="57">
        <v>0.2951388888888889</v>
      </c>
    </row>
    <row r="83" spans="2:9" ht="15">
      <c r="B83" s="27" t="s">
        <v>169</v>
      </c>
      <c r="C83" s="33">
        <v>513</v>
      </c>
      <c r="D83" s="36" t="s">
        <v>276</v>
      </c>
      <c r="E83" s="42" t="s">
        <v>170</v>
      </c>
      <c r="F83" s="43">
        <v>7</v>
      </c>
      <c r="G83" s="38">
        <f t="shared" si="2"/>
        <v>665</v>
      </c>
      <c r="H83" s="56">
        <f t="shared" si="3"/>
      </c>
      <c r="I83" s="57">
        <f t="shared" si="4"/>
      </c>
    </row>
    <row r="84" spans="2:9" ht="39" customHeight="1">
      <c r="B84" s="27" t="s">
        <v>171</v>
      </c>
      <c r="C84" s="33">
        <v>513</v>
      </c>
      <c r="D84" s="36" t="s">
        <v>277</v>
      </c>
      <c r="E84" s="79" t="s">
        <v>173</v>
      </c>
      <c r="F84" s="43">
        <v>6</v>
      </c>
      <c r="G84" s="38">
        <f t="shared" si="2"/>
        <v>671</v>
      </c>
      <c r="H84" s="56">
        <f t="shared" si="3"/>
      </c>
      <c r="I84" s="57">
        <f t="shared" si="4"/>
      </c>
    </row>
    <row r="85" spans="2:9" ht="15">
      <c r="B85" s="27" t="s">
        <v>172</v>
      </c>
      <c r="C85" s="33">
        <v>513</v>
      </c>
      <c r="D85" s="36" t="s">
        <v>278</v>
      </c>
      <c r="E85" s="42" t="s">
        <v>174</v>
      </c>
      <c r="F85" s="43">
        <v>18.5</v>
      </c>
      <c r="G85" s="38">
        <f aca="true" t="shared" si="5" ref="G85:G117">F85+G84</f>
        <v>689.5</v>
      </c>
      <c r="H85" s="56">
        <f t="shared" si="3"/>
      </c>
      <c r="I85" s="57">
        <f t="shared" si="4"/>
      </c>
    </row>
    <row r="86" spans="2:9" ht="15">
      <c r="B86" s="27" t="s">
        <v>175</v>
      </c>
      <c r="C86" s="33">
        <v>513</v>
      </c>
      <c r="D86" s="36" t="s">
        <v>279</v>
      </c>
      <c r="E86" s="42" t="s">
        <v>177</v>
      </c>
      <c r="F86" s="43">
        <v>7.5</v>
      </c>
      <c r="G86" s="38">
        <f t="shared" si="5"/>
        <v>697</v>
      </c>
      <c r="H86" s="56">
        <f t="shared" si="3"/>
      </c>
      <c r="I86" s="57">
        <f t="shared" si="4"/>
      </c>
    </row>
    <row r="87" spans="1:9" ht="51">
      <c r="A87" s="58"/>
      <c r="B87" s="27" t="s">
        <v>176</v>
      </c>
      <c r="C87" s="33">
        <v>513</v>
      </c>
      <c r="D87" s="36" t="s">
        <v>279</v>
      </c>
      <c r="E87" s="79" t="s">
        <v>294</v>
      </c>
      <c r="F87" s="43">
        <v>5</v>
      </c>
      <c r="G87" s="38">
        <f t="shared" si="5"/>
        <v>702</v>
      </c>
      <c r="H87" s="56"/>
      <c r="I87" s="57"/>
    </row>
    <row r="88" spans="2:9" ht="25.5">
      <c r="B88" s="27" t="s">
        <v>178</v>
      </c>
      <c r="C88" s="33">
        <v>513</v>
      </c>
      <c r="D88" s="36" t="s">
        <v>279</v>
      </c>
      <c r="E88" s="79" t="s">
        <v>180</v>
      </c>
      <c r="F88" s="43">
        <v>12</v>
      </c>
      <c r="G88" s="38">
        <f t="shared" si="5"/>
        <v>714</v>
      </c>
      <c r="H88" s="56">
        <f t="shared" si="3"/>
      </c>
      <c r="I88" s="57">
        <f t="shared" si="4"/>
      </c>
    </row>
    <row r="89" spans="2:9" ht="38.25">
      <c r="B89" s="27" t="s">
        <v>179</v>
      </c>
      <c r="C89" s="33">
        <v>513</v>
      </c>
      <c r="D89" s="36" t="s">
        <v>280</v>
      </c>
      <c r="E89" s="79" t="s">
        <v>182</v>
      </c>
      <c r="F89" s="43">
        <v>11</v>
      </c>
      <c r="G89" s="38">
        <f t="shared" si="5"/>
        <v>725</v>
      </c>
      <c r="H89" s="56">
        <f t="shared" si="3"/>
      </c>
      <c r="I89" s="57">
        <f t="shared" si="4"/>
      </c>
    </row>
    <row r="90" spans="1:9" ht="66.75" customHeight="1">
      <c r="A90" s="81" t="s">
        <v>61</v>
      </c>
      <c r="B90" s="60" t="s">
        <v>181</v>
      </c>
      <c r="C90" s="33">
        <v>513</v>
      </c>
      <c r="D90" s="36" t="s">
        <v>280</v>
      </c>
      <c r="E90" s="79" t="s">
        <v>183</v>
      </c>
      <c r="F90" s="43">
        <v>10</v>
      </c>
      <c r="G90" s="59">
        <f t="shared" si="5"/>
        <v>735</v>
      </c>
      <c r="H90" s="56">
        <v>0.40069444444444446</v>
      </c>
      <c r="I90" s="57">
        <v>0.5756944444444444</v>
      </c>
    </row>
    <row r="91" spans="2:9" ht="15">
      <c r="B91" s="27" t="s">
        <v>184</v>
      </c>
      <c r="C91" s="33">
        <v>513</v>
      </c>
      <c r="D91" s="36" t="s">
        <v>281</v>
      </c>
      <c r="E91" s="42" t="s">
        <v>186</v>
      </c>
      <c r="F91" s="43">
        <v>6</v>
      </c>
      <c r="G91" s="38">
        <f t="shared" si="5"/>
        <v>741</v>
      </c>
      <c r="H91" s="56">
        <f t="shared" si="3"/>
      </c>
      <c r="I91" s="57">
        <f t="shared" si="4"/>
      </c>
    </row>
    <row r="92" spans="2:9" ht="38.25">
      <c r="B92" s="27" t="s">
        <v>185</v>
      </c>
      <c r="C92" s="33">
        <v>513</v>
      </c>
      <c r="D92" s="36" t="s">
        <v>282</v>
      </c>
      <c r="E92" s="79" t="s">
        <v>188</v>
      </c>
      <c r="F92" s="43">
        <v>17.5</v>
      </c>
      <c r="G92" s="38">
        <f t="shared" si="5"/>
        <v>758.5</v>
      </c>
      <c r="H92" s="56">
        <f t="shared" si="3"/>
      </c>
      <c r="I92" s="57">
        <f t="shared" si="4"/>
      </c>
    </row>
    <row r="93" spans="2:9" ht="15">
      <c r="B93" s="27" t="s">
        <v>187</v>
      </c>
      <c r="C93" s="33">
        <v>517</v>
      </c>
      <c r="D93" s="36" t="s">
        <v>283</v>
      </c>
      <c r="E93" s="42" t="s">
        <v>190</v>
      </c>
      <c r="F93" s="43">
        <v>9.5</v>
      </c>
      <c r="G93" s="38">
        <f t="shared" si="5"/>
        <v>768</v>
      </c>
      <c r="H93" s="56">
        <f aca="true" t="shared" si="6" ref="H93:H115">IF(A93="C",$H$15+(MIN(G93,200)/34+MIN(MAX(G93-200,0),200)/32+MIN(MAX(G93-400,0),200)/30+MIN(MAX(G93-600,0),400)/28+1/120)/24,"")</f>
      </c>
      <c r="I93" s="57">
        <f aca="true" t="shared" si="7" ref="I93:I115">IF(A93="C",$I$18+(MIN(G93,60)/20+MIN(MAX(G93-60,0),540)/15+MIN(MAX(G93-600,0),400)/11.428+1/120)/24,"")</f>
      </c>
    </row>
    <row r="94" spans="2:9" ht="15">
      <c r="B94" s="27" t="s">
        <v>189</v>
      </c>
      <c r="C94" s="33">
        <v>517</v>
      </c>
      <c r="D94" s="36" t="s">
        <v>269</v>
      </c>
      <c r="E94" s="42" t="s">
        <v>190</v>
      </c>
      <c r="F94" s="43">
        <v>18</v>
      </c>
      <c r="G94" s="38">
        <f t="shared" si="5"/>
        <v>786</v>
      </c>
      <c r="H94" s="56">
        <f t="shared" si="6"/>
      </c>
      <c r="I94" s="57">
        <f t="shared" si="7"/>
      </c>
    </row>
    <row r="95" spans="1:9" ht="15">
      <c r="A95" s="58"/>
      <c r="B95" s="27" t="s">
        <v>191</v>
      </c>
      <c r="C95" s="33">
        <v>517</v>
      </c>
      <c r="D95" s="36" t="s">
        <v>269</v>
      </c>
      <c r="E95" s="79" t="s">
        <v>190</v>
      </c>
      <c r="F95" s="43">
        <v>6.5</v>
      </c>
      <c r="G95" s="38">
        <f t="shared" si="5"/>
        <v>792.5</v>
      </c>
      <c r="H95" s="56"/>
      <c r="I95" s="57"/>
    </row>
    <row r="96" spans="2:9" ht="38.25">
      <c r="B96" s="27" t="s">
        <v>192</v>
      </c>
      <c r="C96" s="33">
        <v>517</v>
      </c>
      <c r="D96" s="36" t="s">
        <v>284</v>
      </c>
      <c r="E96" s="79" t="s">
        <v>193</v>
      </c>
      <c r="F96" s="43">
        <v>10</v>
      </c>
      <c r="G96" s="38">
        <f t="shared" si="5"/>
        <v>802.5</v>
      </c>
      <c r="H96" s="56"/>
      <c r="I96" s="57"/>
    </row>
    <row r="97" spans="2:9" ht="25.5">
      <c r="B97" s="27" t="s">
        <v>194</v>
      </c>
      <c r="C97" s="33">
        <v>517</v>
      </c>
      <c r="D97" s="36" t="s">
        <v>270</v>
      </c>
      <c r="E97" s="79" t="s">
        <v>196</v>
      </c>
      <c r="F97" s="43">
        <v>9.5</v>
      </c>
      <c r="G97" s="38">
        <f t="shared" si="5"/>
        <v>812</v>
      </c>
      <c r="H97" s="56"/>
      <c r="I97" s="57"/>
    </row>
    <row r="98" spans="1:9" ht="38.25">
      <c r="A98" s="81" t="s">
        <v>61</v>
      </c>
      <c r="B98" s="60" t="s">
        <v>195</v>
      </c>
      <c r="C98" s="33">
        <v>517</v>
      </c>
      <c r="D98" s="36" t="s">
        <v>285</v>
      </c>
      <c r="E98" s="79" t="s">
        <v>197</v>
      </c>
      <c r="F98" s="43">
        <v>13</v>
      </c>
      <c r="G98" s="59">
        <f t="shared" si="5"/>
        <v>825</v>
      </c>
      <c r="H98" s="56">
        <v>0.5347222222222222</v>
      </c>
      <c r="I98" s="57">
        <v>0.9034722222222222</v>
      </c>
    </row>
    <row r="99" spans="2:9" ht="15">
      <c r="B99" s="27" t="s">
        <v>198</v>
      </c>
      <c r="C99" s="33">
        <v>517</v>
      </c>
      <c r="D99" s="36" t="s">
        <v>285</v>
      </c>
      <c r="E99" s="42" t="s">
        <v>200</v>
      </c>
      <c r="F99" s="43">
        <v>6.5</v>
      </c>
      <c r="G99" s="38">
        <f t="shared" si="5"/>
        <v>831.5</v>
      </c>
      <c r="H99" s="56">
        <f t="shared" si="6"/>
      </c>
      <c r="I99" s="57">
        <f t="shared" si="7"/>
      </c>
    </row>
    <row r="100" spans="2:9" ht="25.5">
      <c r="B100" s="27" t="s">
        <v>199</v>
      </c>
      <c r="C100" s="33">
        <v>517</v>
      </c>
      <c r="D100" s="36" t="s">
        <v>286</v>
      </c>
      <c r="E100" s="79" t="s">
        <v>201</v>
      </c>
      <c r="F100" s="43">
        <v>12</v>
      </c>
      <c r="G100" s="38">
        <f t="shared" si="5"/>
        <v>843.5</v>
      </c>
      <c r="H100" s="56">
        <f t="shared" si="6"/>
      </c>
      <c r="I100" s="57">
        <f t="shared" si="7"/>
      </c>
    </row>
    <row r="101" spans="2:9" ht="25.5">
      <c r="B101" s="27" t="s">
        <v>202</v>
      </c>
      <c r="C101" s="33">
        <v>517</v>
      </c>
      <c r="D101" s="36" t="s">
        <v>287</v>
      </c>
      <c r="E101" s="79" t="s">
        <v>203</v>
      </c>
      <c r="F101" s="43">
        <v>15</v>
      </c>
      <c r="G101" s="38">
        <f t="shared" si="5"/>
        <v>858.5</v>
      </c>
      <c r="H101" s="56">
        <f t="shared" si="6"/>
      </c>
      <c r="I101" s="57">
        <f t="shared" si="7"/>
      </c>
    </row>
    <row r="102" spans="2:9" ht="38.25">
      <c r="B102" s="27" t="s">
        <v>204</v>
      </c>
      <c r="C102" s="33">
        <v>517</v>
      </c>
      <c r="D102" s="36" t="s">
        <v>287</v>
      </c>
      <c r="E102" s="79" t="s">
        <v>206</v>
      </c>
      <c r="F102" s="43">
        <v>12</v>
      </c>
      <c r="G102" s="38">
        <f t="shared" si="5"/>
        <v>870.5</v>
      </c>
      <c r="H102" s="56">
        <f t="shared" si="6"/>
      </c>
      <c r="I102" s="57">
        <f t="shared" si="7"/>
      </c>
    </row>
    <row r="103" spans="2:9" ht="15">
      <c r="B103" s="27" t="s">
        <v>205</v>
      </c>
      <c r="C103" s="33">
        <v>517</v>
      </c>
      <c r="D103" s="36" t="s">
        <v>288</v>
      </c>
      <c r="E103" s="42" t="s">
        <v>208</v>
      </c>
      <c r="F103" s="43">
        <v>7.5</v>
      </c>
      <c r="G103" s="38">
        <f t="shared" si="5"/>
        <v>878</v>
      </c>
      <c r="H103" s="56">
        <f t="shared" si="6"/>
      </c>
      <c r="I103" s="57">
        <f t="shared" si="7"/>
      </c>
    </row>
    <row r="104" spans="2:9" ht="38.25">
      <c r="B104" s="27" t="s">
        <v>207</v>
      </c>
      <c r="C104" s="33">
        <v>517</v>
      </c>
      <c r="D104" s="36" t="s">
        <v>288</v>
      </c>
      <c r="E104" s="79" t="s">
        <v>209</v>
      </c>
      <c r="F104" s="43">
        <v>10.5</v>
      </c>
      <c r="G104" s="38">
        <f t="shared" si="5"/>
        <v>888.5</v>
      </c>
      <c r="H104" s="56">
        <f t="shared" si="6"/>
      </c>
      <c r="I104" s="57">
        <f t="shared" si="7"/>
      </c>
    </row>
    <row r="105" spans="1:9" ht="15">
      <c r="A105" s="58"/>
      <c r="B105" s="27" t="s">
        <v>210</v>
      </c>
      <c r="C105" s="33">
        <v>521</v>
      </c>
      <c r="D105" s="83" t="s">
        <v>289</v>
      </c>
      <c r="E105" s="42" t="s">
        <v>212</v>
      </c>
      <c r="F105" s="43">
        <v>8</v>
      </c>
      <c r="G105" s="38">
        <f t="shared" si="5"/>
        <v>896.5</v>
      </c>
      <c r="H105" s="56"/>
      <c r="I105" s="76"/>
    </row>
    <row r="106" spans="2:9" ht="51">
      <c r="B106" s="27" t="s">
        <v>211</v>
      </c>
      <c r="C106" s="33">
        <v>521</v>
      </c>
      <c r="D106" s="36" t="s">
        <v>291</v>
      </c>
      <c r="E106" s="79" t="s">
        <v>214</v>
      </c>
      <c r="F106" s="43">
        <v>12.5</v>
      </c>
      <c r="G106" s="38">
        <f t="shared" si="5"/>
        <v>909</v>
      </c>
      <c r="H106" s="56"/>
      <c r="I106" s="57"/>
    </row>
    <row r="107" spans="1:9" ht="27" customHeight="1">
      <c r="A107" s="81" t="s">
        <v>61</v>
      </c>
      <c r="B107" s="60" t="s">
        <v>213</v>
      </c>
      <c r="C107" s="33">
        <v>521</v>
      </c>
      <c r="D107" s="36" t="s">
        <v>292</v>
      </c>
      <c r="E107" s="79" t="s">
        <v>215</v>
      </c>
      <c r="F107" s="43">
        <v>17</v>
      </c>
      <c r="G107" s="59">
        <f t="shared" si="5"/>
        <v>926</v>
      </c>
      <c r="H107" s="56">
        <v>0.6854166666666667</v>
      </c>
      <c r="I107" s="76" t="s">
        <v>236</v>
      </c>
    </row>
    <row r="108" spans="2:9" ht="15">
      <c r="B108" s="27" t="s">
        <v>216</v>
      </c>
      <c r="C108" s="33">
        <v>521</v>
      </c>
      <c r="D108" s="83" t="s">
        <v>258</v>
      </c>
      <c r="E108" s="42" t="s">
        <v>218</v>
      </c>
      <c r="F108" s="43">
        <v>6.5</v>
      </c>
      <c r="G108" s="38">
        <f t="shared" si="5"/>
        <v>932.5</v>
      </c>
      <c r="H108" s="56">
        <f t="shared" si="6"/>
      </c>
      <c r="I108" s="57">
        <f t="shared" si="7"/>
      </c>
    </row>
    <row r="109" spans="2:9" ht="25.5">
      <c r="B109" s="27" t="s">
        <v>217</v>
      </c>
      <c r="C109" s="33">
        <v>521</v>
      </c>
      <c r="D109" s="36" t="s">
        <v>258</v>
      </c>
      <c r="E109" s="79" t="s">
        <v>220</v>
      </c>
      <c r="F109" s="43">
        <v>6</v>
      </c>
      <c r="G109" s="38">
        <f t="shared" si="5"/>
        <v>938.5</v>
      </c>
      <c r="H109" s="56">
        <f t="shared" si="6"/>
      </c>
      <c r="I109" s="57">
        <f t="shared" si="7"/>
      </c>
    </row>
    <row r="110" spans="2:9" ht="38.25">
      <c r="B110" s="27" t="s">
        <v>219</v>
      </c>
      <c r="C110" s="33">
        <v>521</v>
      </c>
      <c r="D110" s="83" t="s">
        <v>258</v>
      </c>
      <c r="E110" s="79" t="s">
        <v>222</v>
      </c>
      <c r="F110" s="43">
        <v>7</v>
      </c>
      <c r="G110" s="38">
        <f t="shared" si="5"/>
        <v>945.5</v>
      </c>
      <c r="H110" s="56">
        <f t="shared" si="6"/>
      </c>
      <c r="I110" s="57">
        <f t="shared" si="7"/>
      </c>
    </row>
    <row r="111" spans="2:9" ht="41.25" customHeight="1">
      <c r="B111" s="27" t="s">
        <v>221</v>
      </c>
      <c r="C111" s="33">
        <v>521</v>
      </c>
      <c r="D111" s="36" t="s">
        <v>293</v>
      </c>
      <c r="E111" s="79" t="s">
        <v>224</v>
      </c>
      <c r="F111" s="43">
        <v>9</v>
      </c>
      <c r="G111" s="38">
        <f t="shared" si="5"/>
        <v>954.5</v>
      </c>
      <c r="H111" s="56">
        <f t="shared" si="6"/>
      </c>
      <c r="I111" s="57">
        <f t="shared" si="7"/>
      </c>
    </row>
    <row r="112" spans="2:9" ht="25.5">
      <c r="B112" s="27" t="s">
        <v>223</v>
      </c>
      <c r="C112" s="33">
        <v>521</v>
      </c>
      <c r="D112" s="36" t="s">
        <v>293</v>
      </c>
      <c r="E112" s="79" t="s">
        <v>226</v>
      </c>
      <c r="F112" s="43">
        <v>5</v>
      </c>
      <c r="G112" s="38">
        <f t="shared" si="5"/>
        <v>959.5</v>
      </c>
      <c r="H112" s="56">
        <f t="shared" si="6"/>
      </c>
      <c r="I112" s="57">
        <f t="shared" si="7"/>
      </c>
    </row>
    <row r="113" spans="2:9" ht="15">
      <c r="B113" s="27" t="s">
        <v>225</v>
      </c>
      <c r="C113" s="33">
        <v>521</v>
      </c>
      <c r="D113" s="36" t="s">
        <v>293</v>
      </c>
      <c r="E113" s="42" t="s">
        <v>227</v>
      </c>
      <c r="F113" s="43">
        <v>11</v>
      </c>
      <c r="G113" s="38">
        <f t="shared" si="5"/>
        <v>970.5</v>
      </c>
      <c r="H113" s="56">
        <f t="shared" si="6"/>
      </c>
      <c r="I113" s="57">
        <f t="shared" si="7"/>
      </c>
    </row>
    <row r="114" spans="2:9" ht="38.25">
      <c r="B114" s="27" t="s">
        <v>228</v>
      </c>
      <c r="C114" s="33">
        <v>521</v>
      </c>
      <c r="D114" s="83" t="s">
        <v>256</v>
      </c>
      <c r="E114" s="79" t="s">
        <v>230</v>
      </c>
      <c r="F114" s="43">
        <v>7.5</v>
      </c>
      <c r="G114" s="38">
        <f t="shared" si="5"/>
        <v>978</v>
      </c>
      <c r="H114" s="56">
        <f t="shared" si="6"/>
      </c>
      <c r="I114" s="57">
        <f t="shared" si="7"/>
      </c>
    </row>
    <row r="115" spans="2:9" ht="15">
      <c r="B115" s="27" t="s">
        <v>229</v>
      </c>
      <c r="C115" s="33">
        <v>521</v>
      </c>
      <c r="D115" s="83" t="s">
        <v>256</v>
      </c>
      <c r="E115" s="42" t="s">
        <v>231</v>
      </c>
      <c r="F115" s="43">
        <v>9</v>
      </c>
      <c r="G115" s="38">
        <f t="shared" si="5"/>
        <v>987</v>
      </c>
      <c r="H115" s="56">
        <f t="shared" si="6"/>
      </c>
      <c r="I115" s="57">
        <f t="shared" si="7"/>
      </c>
    </row>
    <row r="116" spans="1:9" ht="15">
      <c r="A116" s="58"/>
      <c r="B116" s="27" t="s">
        <v>232</v>
      </c>
      <c r="C116" s="33">
        <v>521</v>
      </c>
      <c r="D116" s="36" t="s">
        <v>290</v>
      </c>
      <c r="E116" s="42" t="s">
        <v>42</v>
      </c>
      <c r="F116" s="43">
        <v>4.5</v>
      </c>
      <c r="G116" s="38">
        <f t="shared" si="5"/>
        <v>991.5</v>
      </c>
      <c r="H116" s="56"/>
      <c r="I116" s="57"/>
    </row>
    <row r="117" spans="1:9" ht="15.75" thickBot="1">
      <c r="A117" s="58" t="s">
        <v>29</v>
      </c>
      <c r="B117" s="73" t="s">
        <v>38</v>
      </c>
      <c r="C117" s="64">
        <v>521</v>
      </c>
      <c r="D117" s="65" t="s">
        <v>43</v>
      </c>
      <c r="E117" s="66"/>
      <c r="F117" s="67">
        <v>9.5</v>
      </c>
      <c r="G117" s="82">
        <f t="shared" si="5"/>
        <v>1001</v>
      </c>
      <c r="H117" s="68">
        <v>0.7951388888888888</v>
      </c>
      <c r="I117" s="75">
        <v>0.5416666666666666</v>
      </c>
    </row>
    <row r="118" spans="2:9" ht="15.75" thickBot="1">
      <c r="B118" s="61"/>
      <c r="C118" s="62"/>
      <c r="D118" s="62"/>
      <c r="E118" s="61"/>
      <c r="F118" s="62"/>
      <c r="G118" s="62"/>
      <c r="H118" s="63"/>
      <c r="I118" s="63"/>
    </row>
    <row r="119" spans="2:9" ht="15.75" thickBot="1">
      <c r="B119" s="87"/>
      <c r="C119" s="88"/>
      <c r="D119" s="88"/>
      <c r="E119" s="88"/>
      <c r="F119" s="88"/>
      <c r="G119" s="88"/>
      <c r="H119" s="88"/>
      <c r="I119" s="89"/>
    </row>
    <row r="120" spans="2:9" ht="15">
      <c r="B120" s="61"/>
      <c r="C120" s="62"/>
      <c r="D120" s="62"/>
      <c r="E120" s="61"/>
      <c r="F120" s="62"/>
      <c r="G120" s="62"/>
      <c r="H120" s="63"/>
      <c r="I120" s="63"/>
    </row>
    <row r="121" spans="2:9" ht="15">
      <c r="B121" s="61"/>
      <c r="C121" s="62"/>
      <c r="D121" s="62"/>
      <c r="E121" s="61"/>
      <c r="F121" s="62"/>
      <c r="G121" s="62"/>
      <c r="H121" s="63"/>
      <c r="I121" s="63"/>
    </row>
    <row r="122" spans="2:9" ht="15">
      <c r="B122" s="61"/>
      <c r="C122" s="62"/>
      <c r="D122" s="62"/>
      <c r="E122" s="61"/>
      <c r="F122" s="62"/>
      <c r="G122" s="62"/>
      <c r="H122" s="63"/>
      <c r="I122" s="63"/>
    </row>
    <row r="123" spans="2:9" ht="15">
      <c r="B123" s="61"/>
      <c r="C123" s="62"/>
      <c r="D123" s="62"/>
      <c r="E123" s="61"/>
      <c r="F123" s="62"/>
      <c r="G123" s="62"/>
      <c r="H123" s="63"/>
      <c r="I123" s="63"/>
    </row>
    <row r="124" spans="2:9" ht="15">
      <c r="B124" s="61"/>
      <c r="C124" s="62"/>
      <c r="D124" s="62"/>
      <c r="E124" s="61"/>
      <c r="F124" s="62"/>
      <c r="G124" s="62"/>
      <c r="H124" s="63"/>
      <c r="I124" s="63"/>
    </row>
    <row r="125" spans="2:9" ht="15">
      <c r="B125" s="61"/>
      <c r="C125" s="62"/>
      <c r="D125" s="62"/>
      <c r="E125" s="61"/>
      <c r="F125" s="62"/>
      <c r="G125" s="62"/>
      <c r="H125" s="63"/>
      <c r="I125" s="63"/>
    </row>
    <row r="126" spans="2:9" ht="15">
      <c r="B126" s="61"/>
      <c r="C126" s="62"/>
      <c r="D126" s="62"/>
      <c r="E126" s="61"/>
      <c r="F126" s="62"/>
      <c r="G126" s="62"/>
      <c r="H126" s="63"/>
      <c r="I126" s="63"/>
    </row>
    <row r="127" spans="2:9" ht="15">
      <c r="B127" s="61"/>
      <c r="C127" s="62"/>
      <c r="D127" s="62"/>
      <c r="E127" s="61"/>
      <c r="F127" s="62"/>
      <c r="G127" s="62"/>
      <c r="H127" s="63"/>
      <c r="I127" s="63"/>
    </row>
    <row r="128" spans="2:9" ht="15">
      <c r="B128" s="61"/>
      <c r="C128" s="62"/>
      <c r="D128" s="62"/>
      <c r="E128" s="61"/>
      <c r="F128" s="62"/>
      <c r="G128" s="62"/>
      <c r="H128" s="63"/>
      <c r="I128" s="63"/>
    </row>
    <row r="129" spans="2:9" ht="15">
      <c r="B129" s="61"/>
      <c r="C129" s="62"/>
      <c r="D129" s="62"/>
      <c r="E129" s="61"/>
      <c r="F129" s="62"/>
      <c r="G129" s="62"/>
      <c r="H129" s="63"/>
      <c r="I129" s="63"/>
    </row>
  </sheetData>
  <sheetProtection/>
  <mergeCells count="13">
    <mergeCell ref="C9:E9"/>
    <mergeCell ref="B16:B17"/>
    <mergeCell ref="C16:D16"/>
    <mergeCell ref="H9:I9"/>
    <mergeCell ref="G14:I14"/>
    <mergeCell ref="H15:I15"/>
    <mergeCell ref="C14:E14"/>
    <mergeCell ref="C11:E11"/>
    <mergeCell ref="C13:E13"/>
    <mergeCell ref="C15:E15"/>
    <mergeCell ref="C12:E12"/>
    <mergeCell ref="B119:I119"/>
    <mergeCell ref="H18:I18"/>
  </mergeCells>
  <hyperlinks>
    <hyperlink ref="B14" r:id="rId1" display="cyclopassion79@aol.com"/>
  </hyperlinks>
  <printOptions/>
  <pageMargins left="0.1968503937007874" right="0.1968503937007874" top="0.48" bottom="0.3937007874015748" header="0.45" footer="0.5118110236220472"/>
  <pageSetup fitToHeight="0" fitToWidth="1" horizontalDpi="300" verticalDpi="300" orientation="portrait" paperSize="9" scale="9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Porte</dc:creator>
  <cp:keywords/>
  <dc:description/>
  <cp:lastModifiedBy>Papa</cp:lastModifiedBy>
  <cp:lastPrinted>2008-10-21T20:06:20Z</cp:lastPrinted>
  <dcterms:created xsi:type="dcterms:W3CDTF">2004-11-26T05:13:13Z</dcterms:created>
  <dcterms:modified xsi:type="dcterms:W3CDTF">2014-11-19T19:47:59Z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